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1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'Arkusz1'!$4:$4</definedName>
    <definedName name="_xlnm.Print_Titles" localSheetId="1">'Arkusz2'!$4:$4</definedName>
  </definedNames>
  <calcPr fullCalcOnLoad="1"/>
</workbook>
</file>

<file path=xl/sharedStrings.xml><?xml version="1.0" encoding="utf-8"?>
<sst xmlns="http://schemas.openxmlformats.org/spreadsheetml/2006/main" count="65" uniqueCount="40">
  <si>
    <t>L.p.</t>
  </si>
  <si>
    <t>Nazwa zadania</t>
  </si>
  <si>
    <t>%</t>
  </si>
  <si>
    <t>Wydatki bieżące</t>
  </si>
  <si>
    <t>wydatki majątkowe</t>
  </si>
  <si>
    <t>OGÓŁEM:</t>
  </si>
  <si>
    <t>WYDATKI NA PROGRAMY FINANSOWANE ZE ŚRODKÓW UNII EUROPEJSKIEJ W 2013 r.</t>
  </si>
  <si>
    <t>wykonania budżetu za I pólrocze 2013 r. r.</t>
  </si>
  <si>
    <t>Plan na 30.06.2013 r.</t>
  </si>
  <si>
    <t>Wykonanie na 30.06.2013 r.</t>
  </si>
  <si>
    <t>SP nr 1-mikroprojekt ,,Komunikujemy się z czeskimi sąsiadami w języku angielskim" Euroregion Glacensis program WTRCz-RP 2007-2013</t>
  </si>
  <si>
    <t>FN-MGOK-,,Kraina Kreatywnych"-projekt z Euroregionu Glacensis program WTRCz-RP 2007-2013</t>
  </si>
  <si>
    <t>OPS-"Aktywizacja społeczna i zawodowa"-Europejski Fundusz Społeczny Kapitał Ludzki</t>
  </si>
  <si>
    <t>K.F- "Na nartach po górach" Euroregion Glacensis program WTRCz-RP 2007-2013</t>
  </si>
  <si>
    <t>KF-"Transgraniczne więzi przyjaźni" Euroregion Glacensis program WTRCz-RP 2007-2013</t>
  </si>
  <si>
    <t>ZS Wilkanów- Realizacja projektu EU-Geniusz</t>
  </si>
  <si>
    <t>GKM- przebudowa tragowiska - program PROW na lata 2007-2013</t>
  </si>
  <si>
    <t>WPiRL-Remont WDK w Gorzanowie- Odnowa i Rozwój Wsi PROW na lata 2007-2013</t>
  </si>
  <si>
    <t>WPiRL-Remont WDK w Nowym Waliszowie- Odnowa i Rozwój Wsi PROW na lata 2007-2013</t>
  </si>
  <si>
    <t>WT-Remont i adaptacja na cele kultury i turystyki bram i baszt stanowiących element średniowiecznego systemu fortyfikacyjnego - EFRR RPO WD 2007-2013</t>
  </si>
  <si>
    <t>WI-Dostawa i montaż lamp ulicznych zasilanych energią słoneczną na terenach wiejskich Gminy Bystrzyca Kłodzka PROW lata 2007-2013</t>
  </si>
  <si>
    <t>WPiRL- Modernizacja budynku SP NR 1 w Bystrzycy Kł -wniosek  RPO WD na lata 2007-2013</t>
  </si>
  <si>
    <t>RGŻ-" Rekultywacja dolnośląskich składowisk odpadów komunalnych"-wniosek Program Operacyjny Infrastruktura i Środowisko</t>
  </si>
  <si>
    <t>WPiRL- Wykonanie dokumentacji przebudowy budynku MGOK III etap- wniosek RPO WD na lata 2007-2013</t>
  </si>
  <si>
    <t>Zał. Nr 8 do informacji o przebiegu</t>
  </si>
  <si>
    <t>Plan na 31.12. 2013 r.</t>
  </si>
  <si>
    <t>Wykonanie na 31.12.2013 r.</t>
  </si>
  <si>
    <t>WE- Modernizacja budynku SP NR 1 w Bystrzycy Kł -wniosek  RPO WD na lata 2007-2013</t>
  </si>
  <si>
    <t>MGOK-,,Kraina Kreatywnych"-projekt z Euroregionu Glacensis program WTRCz-RP 2007-2013</t>
  </si>
  <si>
    <t>SO- Zakup samochodu dla OSP Wilkanów- projekt Zintegrowanego Ochronnego Systemu Orlickich i Bystrzyckich Gór</t>
  </si>
  <si>
    <t>Dz.</t>
  </si>
  <si>
    <t>Rozdz.</t>
  </si>
  <si>
    <t>010</t>
  </si>
  <si>
    <t>01041</t>
  </si>
  <si>
    <t>Plan na 01.01.2013</t>
  </si>
  <si>
    <t>zmiana planu/+:-/</t>
  </si>
  <si>
    <t>0</t>
  </si>
  <si>
    <t xml:space="preserve">Zał. Nr 8 do sprawozdania </t>
  </si>
  <si>
    <t xml:space="preserve">z wykonania budżetu za 2013 r. 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</si>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</sst>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6"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4" fillId="0" borderId="12" xfId="0" applyNumberFormat="1" applyFont="1" applyFill="1" applyBorder="1" applyAlignment="1" applyProtection="1">
      <alignment horizontal="right" wrapText="1"/>
      <protection locked="0"/>
    </xf>
    <xf numFmtId="4" fontId="4" fillId="0" borderId="13" xfId="0" applyNumberFormat="1" applyFont="1" applyFill="1" applyBorder="1" applyAlignment="1" applyProtection="1">
      <alignment horizontal="right" wrapText="1"/>
      <protection locked="0"/>
    </xf>
    <xf numFmtId="4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5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6" xfId="0" applyNumberFormat="1" applyFont="1" applyFill="1" applyBorder="1" applyAlignment="1" applyProtection="1">
      <alignment horizontal="right" wrapText="1"/>
      <protection locked="0"/>
    </xf>
    <xf numFmtId="4" fontId="4" fillId="33" borderId="17" xfId="0" applyNumberFormat="1" applyFont="1" applyFill="1" applyBorder="1" applyAlignment="1" applyProtection="1">
      <alignment horizontal="right" wrapText="1"/>
      <protection locked="0"/>
    </xf>
    <xf numFmtId="4" fontId="4" fillId="33" borderId="18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4" fontId="4" fillId="0" borderId="21" xfId="0" applyNumberFormat="1" applyFont="1" applyFill="1" applyBorder="1" applyAlignment="1" applyProtection="1">
      <alignment horizontal="right"/>
      <protection locked="0"/>
    </xf>
    <xf numFmtId="4" fontId="4" fillId="0" borderId="22" xfId="0" applyNumberFormat="1" applyFont="1" applyFill="1" applyBorder="1" applyAlignment="1" applyProtection="1">
      <alignment horizontal="right"/>
      <protection locked="0"/>
    </xf>
    <xf numFmtId="4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center"/>
    </xf>
    <xf numFmtId="49" fontId="4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29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wrapText="1"/>
    </xf>
    <xf numFmtId="4" fontId="3" fillId="0" borderId="27" xfId="0" applyNumberFormat="1" applyFont="1" applyBorder="1" applyAlignment="1">
      <alignment horizontal="right"/>
    </xf>
    <xf numFmtId="4" fontId="4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5" fillId="0" borderId="32" xfId="0" applyNumberFormat="1" applyFont="1" applyFill="1" applyBorder="1" applyAlignment="1" applyProtection="1">
      <alignment horizontal="right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>
      <alignment horizontal="right" wrapText="1"/>
    </xf>
    <xf numFmtId="0" fontId="3" fillId="0" borderId="40" xfId="0" applyFont="1" applyBorder="1" applyAlignment="1">
      <alignment horizontal="center"/>
    </xf>
    <xf numFmtId="49" fontId="4" fillId="33" borderId="41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41" xfId="0" applyNumberFormat="1" applyFont="1" applyFill="1" applyBorder="1" applyAlignment="1" applyProtection="1">
      <alignment horizontal="right" wrapText="1"/>
      <protection locked="0"/>
    </xf>
    <xf numFmtId="4" fontId="3" fillId="0" borderId="42" xfId="0" applyNumberFormat="1" applyFont="1" applyBorder="1" applyAlignment="1">
      <alignment horizontal="right"/>
    </xf>
    <xf numFmtId="4" fontId="4" fillId="0" borderId="43" xfId="0" applyNumberFormat="1" applyFont="1" applyFill="1" applyBorder="1" applyAlignment="1" applyProtection="1">
      <alignment horizontal="right"/>
      <protection locked="0"/>
    </xf>
    <xf numFmtId="0" fontId="3" fillId="0" borderId="44" xfId="0" applyFont="1" applyBorder="1" applyAlignment="1">
      <alignment horizontal="center"/>
    </xf>
    <xf numFmtId="4" fontId="4" fillId="0" borderId="45" xfId="0" applyNumberFormat="1" applyFont="1" applyFill="1" applyBorder="1" applyAlignment="1" applyProtection="1">
      <alignment horizontal="right"/>
      <protection locked="0"/>
    </xf>
    <xf numFmtId="49" fontId="4" fillId="33" borderId="3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31" xfId="0" applyNumberFormat="1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49" fontId="4" fillId="33" borderId="47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3" fillId="0" borderId="48" xfId="0" applyFont="1" applyBorder="1" applyAlignment="1">
      <alignment horizontal="center"/>
    </xf>
    <xf numFmtId="49" fontId="4" fillId="33" borderId="4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49" xfId="0" applyNumberFormat="1" applyFont="1" applyBorder="1" applyAlignment="1">
      <alignment horizontal="right"/>
    </xf>
    <xf numFmtId="4" fontId="3" fillId="0" borderId="4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35" xfId="0" applyFont="1" applyBorder="1" applyAlignment="1">
      <alignment horizontal="center"/>
    </xf>
    <xf numFmtId="4" fontId="9" fillId="0" borderId="22" xfId="0" applyNumberFormat="1" applyFont="1" applyBorder="1" applyAlignment="1">
      <alignment horizontal="right" wrapText="1"/>
    </xf>
    <xf numFmtId="4" fontId="9" fillId="0" borderId="39" xfId="0" applyNumberFormat="1" applyFont="1" applyBorder="1" applyAlignment="1">
      <alignment horizontal="right" wrapText="1"/>
    </xf>
    <xf numFmtId="4" fontId="10" fillId="0" borderId="21" xfId="0" applyNumberFormat="1" applyFont="1" applyFill="1" applyBorder="1" applyAlignment="1" applyProtection="1">
      <alignment horizontal="right"/>
      <protection locked="0"/>
    </xf>
    <xf numFmtId="4" fontId="10" fillId="0" borderId="22" xfId="0" applyNumberFormat="1" applyFont="1" applyFill="1" applyBorder="1" applyAlignment="1" applyProtection="1">
      <alignment horizontal="right"/>
      <protection locked="0"/>
    </xf>
    <xf numFmtId="4" fontId="10" fillId="0" borderId="43" xfId="0" applyNumberFormat="1" applyFont="1" applyFill="1" applyBorder="1" applyAlignment="1" applyProtection="1">
      <alignment horizontal="right"/>
      <protection locked="0"/>
    </xf>
    <xf numFmtId="4" fontId="10" fillId="0" borderId="45" xfId="0" applyNumberFormat="1" applyFont="1" applyFill="1" applyBorder="1" applyAlignment="1" applyProtection="1">
      <alignment horizontal="right"/>
      <protection locked="0"/>
    </xf>
    <xf numFmtId="4" fontId="4" fillId="33" borderId="18" xfId="0" applyNumberFormat="1" applyFont="1" applyFill="1" applyBorder="1" applyAlignment="1" applyProtection="1">
      <alignment horizontal="right" wrapText="1"/>
      <protection locked="0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49" fontId="4" fillId="33" borderId="5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center"/>
    </xf>
    <xf numFmtId="49" fontId="4" fillId="33" borderId="55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56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5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center"/>
    </xf>
    <xf numFmtId="49" fontId="4" fillId="33" borderId="5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4" fillId="33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5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4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" fontId="4" fillId="33" borderId="31" xfId="0" applyNumberFormat="1" applyFont="1" applyFill="1" applyBorder="1" applyAlignment="1" applyProtection="1">
      <alignment horizontal="left" vertical="center" wrapText="1"/>
      <protection locked="0"/>
    </xf>
    <xf numFmtId="4" fontId="9" fillId="0" borderId="60" xfId="0" applyNumberFormat="1" applyFont="1" applyBorder="1" applyAlignment="1">
      <alignment horizontal="right" wrapText="1"/>
    </xf>
    <xf numFmtId="4" fontId="9" fillId="0" borderId="43" xfId="0" applyNumberFormat="1" applyFont="1" applyBorder="1" applyAlignment="1">
      <alignment horizontal="right" wrapText="1"/>
    </xf>
    <xf numFmtId="4" fontId="4" fillId="33" borderId="24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61" xfId="0" applyNumberFormat="1" applyFont="1" applyFill="1" applyBorder="1" applyAlignment="1" applyProtection="1">
      <alignment horizontal="right" wrapText="1"/>
      <protection locked="0"/>
    </xf>
    <xf numFmtId="4" fontId="4" fillId="33" borderId="57" xfId="0" applyNumberFormat="1" applyFont="1" applyFill="1" applyBorder="1" applyAlignment="1" applyProtection="1">
      <alignment horizontal="right" wrapText="1"/>
      <protection locked="0"/>
    </xf>
    <xf numFmtId="4" fontId="4" fillId="33" borderId="58" xfId="0" applyNumberFormat="1" applyFont="1" applyFill="1" applyBorder="1" applyAlignment="1" applyProtection="1">
      <alignment horizontal="right" wrapText="1"/>
      <protection locked="0"/>
    </xf>
    <xf numFmtId="4" fontId="4" fillId="33" borderId="52" xfId="0" applyNumberFormat="1" applyFont="1" applyFill="1" applyBorder="1" applyAlignment="1" applyProtection="1">
      <alignment horizontal="right" wrapText="1"/>
      <protection locked="0"/>
    </xf>
    <xf numFmtId="4" fontId="4" fillId="33" borderId="49" xfId="0" applyNumberFormat="1" applyFont="1" applyFill="1" applyBorder="1" applyAlignment="1" applyProtection="1">
      <alignment horizontal="right" wrapText="1"/>
      <protection locked="0"/>
    </xf>
    <xf numFmtId="4" fontId="4" fillId="33" borderId="55" xfId="0" applyNumberFormat="1" applyFont="1" applyFill="1" applyBorder="1" applyAlignment="1" applyProtection="1">
      <alignment wrapText="1"/>
      <protection locked="0"/>
    </xf>
    <xf numFmtId="4" fontId="4" fillId="33" borderId="62" xfId="0" applyNumberFormat="1" applyFont="1" applyFill="1" applyBorder="1" applyAlignment="1" applyProtection="1">
      <alignment wrapText="1"/>
      <protection locked="0"/>
    </xf>
    <xf numFmtId="4" fontId="4" fillId="33" borderId="49" xfId="0" applyNumberFormat="1" applyFont="1" applyFill="1" applyBorder="1" applyAlignment="1" applyProtection="1">
      <alignment wrapText="1"/>
      <protection locked="0"/>
    </xf>
    <xf numFmtId="4" fontId="4" fillId="33" borderId="52" xfId="0" applyNumberFormat="1" applyFont="1" applyFill="1" applyBorder="1" applyAlignment="1" applyProtection="1">
      <alignment wrapText="1"/>
      <protection locked="0"/>
    </xf>
    <xf numFmtId="4" fontId="4" fillId="33" borderId="59" xfId="0" applyNumberFormat="1" applyFont="1" applyFill="1" applyBorder="1" applyAlignment="1" applyProtection="1">
      <alignment horizontal="right" wrapText="1"/>
      <protection locked="0"/>
    </xf>
    <xf numFmtId="4" fontId="4" fillId="33" borderId="63" xfId="0" applyNumberFormat="1" applyFont="1" applyFill="1" applyBorder="1" applyAlignment="1" applyProtection="1">
      <alignment horizontal="right" wrapText="1"/>
      <protection locked="0"/>
    </xf>
    <xf numFmtId="49" fontId="4" fillId="33" borderId="63" xfId="0" applyNumberFormat="1" applyFont="1" applyFill="1" applyBorder="1" applyAlignment="1" applyProtection="1">
      <alignment horizontal="right" wrapText="1"/>
      <protection locked="0"/>
    </xf>
    <xf numFmtId="0" fontId="6" fillId="0" borderId="31" xfId="0" applyFont="1" applyBorder="1" applyAlignment="1">
      <alignment horizontal="center"/>
    </xf>
    <xf numFmtId="4" fontId="4" fillId="33" borderId="31" xfId="0" applyNumberFormat="1" applyFont="1" applyFill="1" applyBorder="1" applyAlignment="1" applyProtection="1">
      <alignment horizontal="right" wrapText="1"/>
      <protection locked="0"/>
    </xf>
    <xf numFmtId="4" fontId="4" fillId="33" borderId="24" xfId="0" applyNumberFormat="1" applyFont="1" applyFill="1" applyBorder="1" applyAlignment="1" applyProtection="1">
      <alignment horizontal="right" wrapText="1"/>
      <protection locked="0"/>
    </xf>
    <xf numFmtId="4" fontId="4" fillId="33" borderId="64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52" xfId="0" applyNumberFormat="1" applyFont="1" applyFill="1" applyBorder="1" applyAlignment="1" applyProtection="1">
      <alignment horizontal="right" wrapText="1"/>
      <protection locked="0"/>
    </xf>
    <xf numFmtId="4" fontId="4" fillId="33" borderId="65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58" xfId="0" applyNumberFormat="1" applyFont="1" applyFill="1" applyBorder="1" applyAlignment="1" applyProtection="1">
      <alignment wrapText="1"/>
      <protection locked="0"/>
    </xf>
    <xf numFmtId="4" fontId="4" fillId="33" borderId="19" xfId="0" applyNumberFormat="1" applyFont="1" applyFill="1" applyBorder="1" applyAlignment="1" applyProtection="1">
      <alignment horizontal="right" wrapText="1"/>
      <protection locked="0"/>
    </xf>
    <xf numFmtId="4" fontId="4" fillId="33" borderId="57" xfId="0" applyNumberFormat="1" applyFont="1" applyFill="1" applyBorder="1" applyAlignment="1" applyProtection="1">
      <alignment wrapText="1"/>
      <protection locked="0"/>
    </xf>
    <xf numFmtId="4" fontId="4" fillId="33" borderId="52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66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67" xfId="0" applyNumberFormat="1" applyFont="1" applyFill="1" applyBorder="1" applyAlignment="1" applyProtection="1">
      <alignment horizontal="right" wrapText="1"/>
      <protection locked="0"/>
    </xf>
    <xf numFmtId="4" fontId="4" fillId="33" borderId="47" xfId="0" applyNumberFormat="1" applyFont="1" applyFill="1" applyBorder="1" applyAlignment="1" applyProtection="1">
      <alignment horizontal="right" wrapText="1"/>
      <protection locked="0"/>
    </xf>
    <xf numFmtId="4" fontId="4" fillId="33" borderId="68" xfId="0" applyNumberFormat="1" applyFont="1" applyFill="1" applyBorder="1" applyAlignment="1" applyProtection="1">
      <alignment horizontal="right" wrapText="1"/>
      <protection locked="0"/>
    </xf>
    <xf numFmtId="49" fontId="4" fillId="33" borderId="69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70" xfId="0" applyNumberFormat="1" applyFont="1" applyFill="1" applyBorder="1" applyAlignment="1" applyProtection="1">
      <alignment horizontal="right" wrapText="1"/>
      <protection locked="0"/>
    </xf>
    <xf numFmtId="4" fontId="4" fillId="33" borderId="71" xfId="0" applyNumberFormat="1" applyFont="1" applyFill="1" applyBorder="1" applyAlignment="1" applyProtection="1">
      <alignment horizontal="right" wrapText="1"/>
      <protection locked="0"/>
    </xf>
    <xf numFmtId="4" fontId="4" fillId="33" borderId="72" xfId="0" applyNumberFormat="1" applyFont="1" applyFill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>
      <alignment horizontal="center"/>
    </xf>
    <xf numFmtId="4" fontId="5" fillId="33" borderId="5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>
      <alignment horizontal="center"/>
    </xf>
    <xf numFmtId="49" fontId="4" fillId="33" borderId="73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73" xfId="0" applyNumberFormat="1" applyFont="1" applyFill="1" applyBorder="1" applyAlignment="1" applyProtection="1">
      <alignment horizontal="right" wrapText="1"/>
      <protection locked="0"/>
    </xf>
    <xf numFmtId="4" fontId="4" fillId="33" borderId="73" xfId="0" applyNumberFormat="1" applyFont="1" applyFill="1" applyBorder="1" applyAlignment="1" applyProtection="1">
      <alignment wrapText="1"/>
      <protection locked="0"/>
    </xf>
    <xf numFmtId="4" fontId="10" fillId="0" borderId="6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74" xfId="0" applyFont="1" applyBorder="1" applyAlignment="1">
      <alignment/>
    </xf>
    <xf numFmtId="4" fontId="11" fillId="0" borderId="51" xfId="0" applyNumberFormat="1" applyFont="1" applyBorder="1" applyAlignment="1">
      <alignment/>
    </xf>
    <xf numFmtId="4" fontId="4" fillId="0" borderId="75" xfId="0" applyNumberFormat="1" applyFont="1" applyFill="1" applyBorder="1" applyAlignment="1" applyProtection="1">
      <alignment horizontal="right"/>
      <protection locked="0"/>
    </xf>
    <xf numFmtId="0" fontId="7" fillId="0" borderId="7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.375" style="0" customWidth="1"/>
    <col min="2" max="2" width="84.125" style="0" customWidth="1"/>
    <col min="3" max="3" width="14.50390625" style="0" customWidth="1"/>
    <col min="4" max="4" width="17.50390625" style="0" customWidth="1"/>
    <col min="5" max="5" width="11.00390625" style="0" customWidth="1"/>
  </cols>
  <sheetData>
    <row r="1" spans="1:3" ht="12.75">
      <c r="A1" s="1"/>
      <c r="C1" t="s">
        <v>24</v>
      </c>
    </row>
    <row r="2" spans="1:3" ht="12.75">
      <c r="A2" s="1"/>
      <c r="C2" t="s">
        <v>7</v>
      </c>
    </row>
    <row r="3" spans="1:2" ht="13.5" thickBot="1">
      <c r="A3" s="1"/>
      <c r="B3" s="2" t="s">
        <v>6</v>
      </c>
    </row>
    <row r="4" spans="1:5" ht="50.25" customHeight="1" thickBot="1">
      <c r="A4" s="41" t="s">
        <v>0</v>
      </c>
      <c r="B4" s="42" t="s">
        <v>1</v>
      </c>
      <c r="C4" s="43" t="s">
        <v>8</v>
      </c>
      <c r="D4" s="43" t="s">
        <v>9</v>
      </c>
      <c r="E4" s="44" t="s">
        <v>2</v>
      </c>
    </row>
    <row r="5" spans="1:5" ht="23.25" customHeight="1" thickBot="1">
      <c r="A5" s="3"/>
      <c r="B5" s="4" t="s">
        <v>3</v>
      </c>
      <c r="C5" s="25">
        <f>SUM(C6:C13)</f>
        <v>1413228.75</v>
      </c>
      <c r="D5" s="25">
        <f>SUM(D6:D13)</f>
        <v>171806.75999999998</v>
      </c>
      <c r="E5" s="26">
        <f>D5/C5%</f>
        <v>12.157038271405105</v>
      </c>
    </row>
    <row r="6" spans="1:5" ht="30">
      <c r="A6" s="45">
        <v>1</v>
      </c>
      <c r="B6" s="39" t="s">
        <v>10</v>
      </c>
      <c r="C6" s="5">
        <v>14222</v>
      </c>
      <c r="D6" s="6">
        <v>8111.05</v>
      </c>
      <c r="E6" s="27">
        <f aca="true" t="shared" si="0" ref="E6:E13">D6/C6%</f>
        <v>57.031711432991145</v>
      </c>
    </row>
    <row r="7" spans="1:5" ht="30">
      <c r="A7" s="46">
        <v>2</v>
      </c>
      <c r="B7" s="39" t="s">
        <v>11</v>
      </c>
      <c r="C7" s="40">
        <v>6888</v>
      </c>
      <c r="D7" s="28">
        <v>0</v>
      </c>
      <c r="E7" s="29">
        <f t="shared" si="0"/>
        <v>0</v>
      </c>
    </row>
    <row r="8" spans="1:5" ht="23.25" customHeight="1">
      <c r="A8" s="46">
        <v>3</v>
      </c>
      <c r="B8" s="9" t="s">
        <v>13</v>
      </c>
      <c r="C8" s="10">
        <v>24085</v>
      </c>
      <c r="D8" s="11">
        <v>0</v>
      </c>
      <c r="E8" s="29">
        <f t="shared" si="0"/>
        <v>0</v>
      </c>
    </row>
    <row r="9" spans="1:5" ht="30">
      <c r="A9" s="46">
        <v>4</v>
      </c>
      <c r="B9" s="7" t="s">
        <v>12</v>
      </c>
      <c r="C9" s="28">
        <v>356479.75</v>
      </c>
      <c r="D9" s="28">
        <v>154327.71</v>
      </c>
      <c r="E9" s="29">
        <f t="shared" si="0"/>
        <v>43.29213931506628</v>
      </c>
    </row>
    <row r="10" spans="1:5" ht="30">
      <c r="A10" s="46">
        <v>5</v>
      </c>
      <c r="B10" s="7" t="s">
        <v>17</v>
      </c>
      <c r="C10" s="28">
        <v>395000</v>
      </c>
      <c r="D10" s="28">
        <v>0</v>
      </c>
      <c r="E10" s="29">
        <f t="shared" si="0"/>
        <v>0</v>
      </c>
    </row>
    <row r="11" spans="1:5" ht="30">
      <c r="A11" s="46">
        <v>6</v>
      </c>
      <c r="B11" s="12" t="s">
        <v>18</v>
      </c>
      <c r="C11" s="28">
        <v>545000</v>
      </c>
      <c r="D11" s="28">
        <v>0</v>
      </c>
      <c r="E11" s="29">
        <f t="shared" si="0"/>
        <v>0</v>
      </c>
    </row>
    <row r="12" spans="1:5" ht="30">
      <c r="A12" s="46">
        <v>7</v>
      </c>
      <c r="B12" s="13" t="s">
        <v>14</v>
      </c>
      <c r="C12" s="30">
        <v>61850</v>
      </c>
      <c r="D12" s="28">
        <v>0</v>
      </c>
      <c r="E12" s="29">
        <f t="shared" si="0"/>
        <v>0</v>
      </c>
    </row>
    <row r="13" spans="1:5" ht="15" thickBot="1">
      <c r="A13" s="47">
        <v>8</v>
      </c>
      <c r="B13" s="21" t="s">
        <v>15</v>
      </c>
      <c r="C13" s="31">
        <v>9704</v>
      </c>
      <c r="D13" s="32">
        <v>9368</v>
      </c>
      <c r="E13" s="48">
        <f t="shared" si="0"/>
        <v>96.53751030502885</v>
      </c>
    </row>
    <row r="14" spans="1:5" ht="23.25" customHeight="1" thickBot="1">
      <c r="A14" s="20"/>
      <c r="B14" s="18" t="s">
        <v>4</v>
      </c>
      <c r="C14" s="33">
        <f>SUM(C15:C20)</f>
        <v>5764972</v>
      </c>
      <c r="D14" s="33">
        <f>SUM(D15:D20)</f>
        <v>209637.91999999998</v>
      </c>
      <c r="E14" s="38">
        <f aca="true" t="shared" si="1" ref="E14:E21">D14/C14%</f>
        <v>3.6364082947844323</v>
      </c>
    </row>
    <row r="15" spans="1:5" ht="33" customHeight="1">
      <c r="A15" s="49">
        <v>1</v>
      </c>
      <c r="B15" s="50" t="s">
        <v>20</v>
      </c>
      <c r="C15" s="51">
        <v>4796935</v>
      </c>
      <c r="D15" s="52">
        <v>3092.06</v>
      </c>
      <c r="E15" s="16">
        <f t="shared" si="1"/>
        <v>0.0644590764727894</v>
      </c>
    </row>
    <row r="16" spans="1:5" ht="22.5" customHeight="1">
      <c r="A16" s="46">
        <v>2</v>
      </c>
      <c r="B16" s="8" t="s">
        <v>16</v>
      </c>
      <c r="C16" s="28">
        <v>271</v>
      </c>
      <c r="D16" s="28">
        <v>270.88</v>
      </c>
      <c r="E16" s="17">
        <f t="shared" si="1"/>
        <v>99.95571955719556</v>
      </c>
    </row>
    <row r="17" spans="1:5" ht="30" thickBot="1">
      <c r="A17" s="58">
        <v>3</v>
      </c>
      <c r="B17" s="59" t="s">
        <v>19</v>
      </c>
      <c r="C17" s="60">
        <v>942766</v>
      </c>
      <c r="D17" s="32">
        <v>198274.99</v>
      </c>
      <c r="E17" s="61">
        <f t="shared" si="1"/>
        <v>21.03119862192739</v>
      </c>
    </row>
    <row r="18" spans="1:5" ht="32.25" customHeight="1">
      <c r="A18" s="45">
        <v>4</v>
      </c>
      <c r="B18" s="56" t="s">
        <v>22</v>
      </c>
      <c r="C18" s="57">
        <v>13000</v>
      </c>
      <c r="D18" s="34">
        <v>0</v>
      </c>
      <c r="E18" s="53">
        <f t="shared" si="1"/>
        <v>0</v>
      </c>
    </row>
    <row r="19" spans="1:5" ht="30">
      <c r="A19" s="46">
        <v>5</v>
      </c>
      <c r="B19" s="19" t="s">
        <v>21</v>
      </c>
      <c r="C19" s="35">
        <v>5000</v>
      </c>
      <c r="D19" s="28">
        <v>2999.99</v>
      </c>
      <c r="E19" s="53">
        <f t="shared" si="1"/>
        <v>59.99979999999999</v>
      </c>
    </row>
    <row r="20" spans="1:5" ht="35.25" customHeight="1" thickBot="1">
      <c r="A20" s="54">
        <v>6</v>
      </c>
      <c r="B20" s="22" t="s">
        <v>23</v>
      </c>
      <c r="C20" s="36">
        <v>7000</v>
      </c>
      <c r="D20" s="30">
        <v>5000</v>
      </c>
      <c r="E20" s="55">
        <f t="shared" si="1"/>
        <v>71.42857142857143</v>
      </c>
    </row>
    <row r="21" spans="1:5" ht="15.75" thickBot="1">
      <c r="A21" s="23"/>
      <c r="B21" s="24" t="s">
        <v>5</v>
      </c>
      <c r="C21" s="37">
        <f>C5+C14</f>
        <v>7178200.75</v>
      </c>
      <c r="D21" s="37">
        <f>D5+D14</f>
        <v>381444.67999999993</v>
      </c>
      <c r="E21" s="14">
        <f t="shared" si="1"/>
        <v>5.313931628340151</v>
      </c>
    </row>
    <row r="22" ht="12.75">
      <c r="C22" s="15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23">
      <pane ySplit="1032" topLeftCell="A14" activePane="bottomLeft" state="split"/>
      <selection pane="topLeft" activeCell="A23" sqref="A23:IV51"/>
      <selection pane="bottomLeft" activeCell="D20" sqref="D20"/>
    </sheetView>
  </sheetViews>
  <sheetFormatPr defaultColWidth="9.00390625" defaultRowHeight="12.75"/>
  <cols>
    <col min="1" max="1" width="4.375" style="0" customWidth="1"/>
    <col min="2" max="2" width="5.50390625" style="0" customWidth="1"/>
    <col min="3" max="3" width="8.00390625" style="0" customWidth="1"/>
    <col min="4" max="4" width="52.00390625" style="0" customWidth="1"/>
    <col min="5" max="5" width="15.00390625" style="0" customWidth="1"/>
    <col min="6" max="6" width="14.50390625" style="0" customWidth="1"/>
    <col min="7" max="7" width="16.50390625" style="0" customWidth="1"/>
    <col min="8" max="8" width="15.125" style="0" customWidth="1"/>
    <col min="9" max="9" width="9.625" style="67" customWidth="1"/>
  </cols>
  <sheetData>
    <row r="1" spans="1:7" ht="12.75">
      <c r="A1" s="1"/>
      <c r="B1" s="1"/>
      <c r="C1" s="1"/>
      <c r="G1" t="s">
        <v>37</v>
      </c>
    </row>
    <row r="2" spans="1:7" ht="12.75">
      <c r="A2" s="1"/>
      <c r="B2" s="1"/>
      <c r="C2" s="1"/>
      <c r="G2" t="s">
        <v>38</v>
      </c>
    </row>
    <row r="3" spans="1:6" ht="13.5" thickBot="1">
      <c r="A3" s="1"/>
      <c r="B3" s="1"/>
      <c r="C3" s="1"/>
      <c r="D3" s="2" t="s">
        <v>6</v>
      </c>
      <c r="E3" s="2"/>
      <c r="F3" s="2"/>
    </row>
    <row r="4" spans="1:9" ht="47.25" thickBot="1">
      <c r="A4" s="41" t="s">
        <v>0</v>
      </c>
      <c r="B4" s="76" t="s">
        <v>30</v>
      </c>
      <c r="C4" s="76" t="s">
        <v>31</v>
      </c>
      <c r="D4" s="42" t="s">
        <v>1</v>
      </c>
      <c r="E4" s="43" t="s">
        <v>34</v>
      </c>
      <c r="F4" s="43" t="s">
        <v>35</v>
      </c>
      <c r="G4" s="43" t="s">
        <v>25</v>
      </c>
      <c r="H4" s="43" t="s">
        <v>26</v>
      </c>
      <c r="I4" s="68" t="s">
        <v>2</v>
      </c>
    </row>
    <row r="5" spans="1:9" ht="15.75" thickBot="1">
      <c r="A5" s="3"/>
      <c r="B5" s="77"/>
      <c r="C5" s="77"/>
      <c r="D5" s="4" t="s">
        <v>3</v>
      </c>
      <c r="E5" s="129">
        <f>SUM(E6:E14)</f>
        <v>19830</v>
      </c>
      <c r="F5" s="129">
        <f>SUM(F6:F14)</f>
        <v>1098742.75</v>
      </c>
      <c r="G5" s="129">
        <f>SUM(G6:G14)</f>
        <v>1118572.75</v>
      </c>
      <c r="H5" s="129">
        <f>SUM(H6:H14)</f>
        <v>1092791.24</v>
      </c>
      <c r="I5" s="26">
        <f>H5/G5%</f>
        <v>97.69514231416775</v>
      </c>
    </row>
    <row r="6" spans="1:9" s="62" customFormat="1" ht="37.5" customHeight="1">
      <c r="A6" s="46">
        <v>1</v>
      </c>
      <c r="B6" s="92" t="s">
        <v>32</v>
      </c>
      <c r="C6" s="93" t="s">
        <v>33</v>
      </c>
      <c r="D6" s="113" t="s">
        <v>17</v>
      </c>
      <c r="E6" s="127">
        <v>0</v>
      </c>
      <c r="F6" s="111">
        <f aca="true" t="shared" si="0" ref="F6:F11">G6-E6</f>
        <v>320187</v>
      </c>
      <c r="G6" s="28">
        <v>320187</v>
      </c>
      <c r="H6" s="28">
        <v>310284.05</v>
      </c>
      <c r="I6" s="69">
        <f>H6/G6%</f>
        <v>96.90713551768185</v>
      </c>
    </row>
    <row r="7" spans="1:9" s="62" customFormat="1" ht="48" customHeight="1">
      <c r="A7" s="46">
        <v>2</v>
      </c>
      <c r="B7" s="92" t="s">
        <v>32</v>
      </c>
      <c r="C7" s="92" t="s">
        <v>33</v>
      </c>
      <c r="D7" s="90" t="s">
        <v>18</v>
      </c>
      <c r="E7" s="128">
        <v>0</v>
      </c>
      <c r="F7" s="112">
        <f t="shared" si="0"/>
        <v>337913</v>
      </c>
      <c r="G7" s="28">
        <v>337913</v>
      </c>
      <c r="H7" s="5">
        <v>333838.1</v>
      </c>
      <c r="I7" s="69">
        <f>H7/G7%</f>
        <v>98.79409788910162</v>
      </c>
    </row>
    <row r="8" spans="1:9" ht="51" customHeight="1">
      <c r="A8" s="46">
        <v>3</v>
      </c>
      <c r="B8" s="88">
        <v>750</v>
      </c>
      <c r="C8" s="88">
        <v>75075</v>
      </c>
      <c r="D8" s="115" t="s">
        <v>14</v>
      </c>
      <c r="E8" s="127">
        <v>0</v>
      </c>
      <c r="F8" s="112">
        <f t="shared" si="0"/>
        <v>49549</v>
      </c>
      <c r="G8" s="28">
        <v>49549</v>
      </c>
      <c r="H8" s="28">
        <v>47519.53</v>
      </c>
      <c r="I8" s="69">
        <f>H8/G8%</f>
        <v>95.90411511836767</v>
      </c>
    </row>
    <row r="9" spans="1:9" s="62" customFormat="1" ht="55.5" customHeight="1">
      <c r="A9" s="45">
        <v>4</v>
      </c>
      <c r="B9" s="86">
        <v>801</v>
      </c>
      <c r="C9" s="86">
        <v>80195</v>
      </c>
      <c r="D9" s="87" t="s">
        <v>10</v>
      </c>
      <c r="E9" s="107">
        <v>12942</v>
      </c>
      <c r="F9" s="107">
        <f t="shared" si="0"/>
        <v>-1778</v>
      </c>
      <c r="G9" s="5">
        <v>11164</v>
      </c>
      <c r="H9" s="6">
        <v>11157.25</v>
      </c>
      <c r="I9" s="96">
        <f aca="true" t="shared" si="1" ref="I9:I23">H9/G9%</f>
        <v>99.93953780007166</v>
      </c>
    </row>
    <row r="10" spans="1:9" s="62" customFormat="1" ht="29.25" customHeight="1">
      <c r="A10" s="54">
        <v>5</v>
      </c>
      <c r="B10" s="81">
        <v>801</v>
      </c>
      <c r="C10" s="81">
        <v>80195</v>
      </c>
      <c r="D10" s="125" t="s">
        <v>15</v>
      </c>
      <c r="E10" s="119">
        <v>0</v>
      </c>
      <c r="F10" s="119">
        <f t="shared" si="0"/>
        <v>9704</v>
      </c>
      <c r="G10" s="120">
        <v>9704</v>
      </c>
      <c r="H10" s="28">
        <v>9704</v>
      </c>
      <c r="I10" s="69">
        <f>H10/G10%</f>
        <v>100</v>
      </c>
    </row>
    <row r="11" spans="1:9" s="62" customFormat="1" ht="33.75" customHeight="1">
      <c r="A11" s="143">
        <v>6</v>
      </c>
      <c r="B11" s="110">
        <v>852</v>
      </c>
      <c r="C11" s="110">
        <v>85214</v>
      </c>
      <c r="D11" s="94" t="s">
        <v>12</v>
      </c>
      <c r="E11" s="111">
        <v>0</v>
      </c>
      <c r="F11" s="111">
        <f t="shared" si="0"/>
        <v>53471.96</v>
      </c>
      <c r="G11" s="34">
        <v>53471.96</v>
      </c>
      <c r="H11" s="34">
        <v>53471.96</v>
      </c>
      <c r="I11" s="96">
        <f>H11/G11%</f>
        <v>100</v>
      </c>
    </row>
    <row r="12" spans="1:9" s="62" customFormat="1" ht="48" customHeight="1">
      <c r="A12" s="144"/>
      <c r="B12" s="110">
        <v>852</v>
      </c>
      <c r="C12" s="110">
        <v>85219</v>
      </c>
      <c r="D12" s="97" t="s">
        <v>12</v>
      </c>
      <c r="E12" s="114">
        <v>0</v>
      </c>
      <c r="F12" s="112">
        <v>303007.79</v>
      </c>
      <c r="G12" s="28">
        <v>303007.79</v>
      </c>
      <c r="H12" s="34">
        <v>303007.79</v>
      </c>
      <c r="I12" s="69">
        <f>H12/G12%</f>
        <v>100</v>
      </c>
    </row>
    <row r="13" spans="1:9" s="62" customFormat="1" ht="48" customHeight="1">
      <c r="A13" s="46">
        <v>7</v>
      </c>
      <c r="B13" s="81">
        <v>921</v>
      </c>
      <c r="C13" s="81">
        <v>92109</v>
      </c>
      <c r="D13" s="80" t="s">
        <v>28</v>
      </c>
      <c r="E13" s="108">
        <v>6888</v>
      </c>
      <c r="F13" s="109" t="s">
        <v>36</v>
      </c>
      <c r="G13" s="117">
        <v>6888</v>
      </c>
      <c r="H13" s="30">
        <v>6888</v>
      </c>
      <c r="I13" s="95">
        <f t="shared" si="1"/>
        <v>100</v>
      </c>
    </row>
    <row r="14" spans="1:9" s="62" customFormat="1" ht="42.75" customHeight="1" thickBot="1">
      <c r="A14" s="46">
        <v>8</v>
      </c>
      <c r="B14" s="89">
        <v>926</v>
      </c>
      <c r="C14" s="89">
        <v>92605</v>
      </c>
      <c r="D14" s="121" t="s">
        <v>13</v>
      </c>
      <c r="E14" s="126">
        <v>0</v>
      </c>
      <c r="F14" s="122">
        <f>G14-E14</f>
        <v>26688</v>
      </c>
      <c r="G14" s="123">
        <v>26688</v>
      </c>
      <c r="H14" s="124">
        <v>16920.56</v>
      </c>
      <c r="I14" s="70">
        <f t="shared" si="1"/>
        <v>63.4013788968825</v>
      </c>
    </row>
    <row r="15" spans="1:9" ht="15.75" thickBot="1">
      <c r="A15" s="3"/>
      <c r="B15" s="77"/>
      <c r="C15" s="77"/>
      <c r="D15" s="130" t="s">
        <v>4</v>
      </c>
      <c r="E15" s="131">
        <f>SUM(E16:E22)</f>
        <v>5041782</v>
      </c>
      <c r="F15" s="131">
        <f>SUM(F16:F22)</f>
        <v>1892417</v>
      </c>
      <c r="G15" s="131">
        <f>SUM(G16:G22)</f>
        <v>6934199</v>
      </c>
      <c r="H15" s="131">
        <f>SUM(H16:H22)</f>
        <v>6127449.75</v>
      </c>
      <c r="I15" s="14">
        <f>H15/G15%</f>
        <v>88.36564612581785</v>
      </c>
    </row>
    <row r="16" spans="1:9" s="62" customFormat="1" ht="45">
      <c r="A16" s="45">
        <v>1</v>
      </c>
      <c r="B16" s="93" t="s">
        <v>32</v>
      </c>
      <c r="C16" s="93" t="s">
        <v>33</v>
      </c>
      <c r="D16" s="82" t="s">
        <v>20</v>
      </c>
      <c r="E16" s="51">
        <v>4098951</v>
      </c>
      <c r="F16" s="103">
        <f>G16-E16</f>
        <v>701984</v>
      </c>
      <c r="G16" s="51">
        <v>4800935</v>
      </c>
      <c r="H16" s="52">
        <v>4796495.08</v>
      </c>
      <c r="I16" s="71">
        <f t="shared" si="1"/>
        <v>99.90751968106213</v>
      </c>
    </row>
    <row r="17" spans="1:9" s="62" customFormat="1" ht="34.5" customHeight="1">
      <c r="A17" s="46">
        <v>2</v>
      </c>
      <c r="B17" s="93" t="s">
        <v>32</v>
      </c>
      <c r="C17" s="93" t="s">
        <v>33</v>
      </c>
      <c r="D17" s="83" t="s">
        <v>16</v>
      </c>
      <c r="E17" s="98">
        <v>0</v>
      </c>
      <c r="F17" s="104">
        <f>G17-E17</f>
        <v>271</v>
      </c>
      <c r="G17" s="28">
        <v>271</v>
      </c>
      <c r="H17" s="28">
        <v>270.88</v>
      </c>
      <c r="I17" s="72">
        <f t="shared" si="1"/>
        <v>99.95571955719556</v>
      </c>
    </row>
    <row r="18" spans="1:9" s="62" customFormat="1" ht="47.25" customHeight="1">
      <c r="A18" s="63">
        <v>3</v>
      </c>
      <c r="B18" s="79">
        <v>754</v>
      </c>
      <c r="C18" s="79">
        <v>75412</v>
      </c>
      <c r="D18" s="64" t="s">
        <v>29</v>
      </c>
      <c r="E18" s="102">
        <v>0</v>
      </c>
      <c r="F18" s="105">
        <f>G18-E18</f>
        <v>800000</v>
      </c>
      <c r="G18" s="65">
        <v>800000</v>
      </c>
      <c r="H18" s="66">
        <v>0</v>
      </c>
      <c r="I18" s="74">
        <f>H18/G18%</f>
        <v>0</v>
      </c>
    </row>
    <row r="19" spans="1:9" s="62" customFormat="1" ht="33" customHeight="1">
      <c r="A19" s="46">
        <v>4</v>
      </c>
      <c r="B19" s="78">
        <v>801</v>
      </c>
      <c r="C19" s="78">
        <v>80101</v>
      </c>
      <c r="D19" s="91" t="s">
        <v>27</v>
      </c>
      <c r="E19" s="101">
        <v>0</v>
      </c>
      <c r="F19" s="106">
        <f>G19-E19</f>
        <v>383073</v>
      </c>
      <c r="G19" s="35">
        <v>383073</v>
      </c>
      <c r="H19" s="28">
        <v>381983.49</v>
      </c>
      <c r="I19" s="73">
        <f>H19/G19%</f>
        <v>99.71558684637131</v>
      </c>
    </row>
    <row r="20" spans="1:9" s="62" customFormat="1" ht="49.5" customHeight="1">
      <c r="A20" s="45">
        <v>5</v>
      </c>
      <c r="B20" s="81">
        <v>900</v>
      </c>
      <c r="C20" s="81">
        <v>90002</v>
      </c>
      <c r="D20" s="85" t="s">
        <v>22</v>
      </c>
      <c r="E20" s="100">
        <v>0</v>
      </c>
      <c r="F20" s="116">
        <v>13000</v>
      </c>
      <c r="G20" s="57">
        <v>13000</v>
      </c>
      <c r="H20" s="34">
        <v>12054</v>
      </c>
      <c r="I20" s="73">
        <f>H20/G20%</f>
        <v>92.72307692307692</v>
      </c>
    </row>
    <row r="21" spans="1:9" s="62" customFormat="1" ht="67.5" customHeight="1">
      <c r="A21" s="46">
        <v>6</v>
      </c>
      <c r="B21" s="81">
        <v>921</v>
      </c>
      <c r="C21" s="81">
        <v>92120</v>
      </c>
      <c r="D21" s="84" t="s">
        <v>19</v>
      </c>
      <c r="E21" s="99">
        <v>942831</v>
      </c>
      <c r="F21" s="118">
        <f>G21-E21</f>
        <v>-13561</v>
      </c>
      <c r="G21" s="75">
        <v>929270</v>
      </c>
      <c r="H21" s="28">
        <v>929124.8</v>
      </c>
      <c r="I21" s="72">
        <f t="shared" si="1"/>
        <v>99.98437483185727</v>
      </c>
    </row>
    <row r="22" spans="1:9" s="62" customFormat="1" ht="53.25" customHeight="1" thickBot="1">
      <c r="A22" s="54">
        <v>7</v>
      </c>
      <c r="B22" s="132">
        <v>921</v>
      </c>
      <c r="C22" s="132">
        <v>92195</v>
      </c>
      <c r="D22" s="133" t="s">
        <v>23</v>
      </c>
      <c r="E22" s="134">
        <v>0</v>
      </c>
      <c r="F22" s="135">
        <f>G22-E22</f>
        <v>7650</v>
      </c>
      <c r="G22" s="36">
        <v>7650</v>
      </c>
      <c r="H22" s="30">
        <v>7521.5</v>
      </c>
      <c r="I22" s="136">
        <f t="shared" si="1"/>
        <v>98.3202614379085</v>
      </c>
    </row>
    <row r="23" spans="1:9" s="62" customFormat="1" ht="23.25" customHeight="1" thickBot="1">
      <c r="A23" s="137"/>
      <c r="B23" s="138"/>
      <c r="C23" s="139"/>
      <c r="D23" s="142" t="s">
        <v>39</v>
      </c>
      <c r="E23" s="140">
        <f>E5+E15</f>
        <v>5061612</v>
      </c>
      <c r="F23" s="140">
        <f>F5+F15</f>
        <v>2991159.75</v>
      </c>
      <c r="G23" s="140">
        <f>G5+G15</f>
        <v>8052771.75</v>
      </c>
      <c r="H23" s="140">
        <f>H5+H15</f>
        <v>7220240.99</v>
      </c>
      <c r="I23" s="141">
        <f t="shared" si="1"/>
        <v>89.66156267871371</v>
      </c>
    </row>
  </sheetData>
  <sheetProtection password="CA6D" sheet="1" objects="1" scenarios="1" selectLockedCells="1" selectUnlockedCells="1"/>
  <mergeCells count="1">
    <mergeCell ref="A11:A12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Kopecka Anna</cp:lastModifiedBy>
  <cp:lastPrinted>2014-03-28T09:06:26Z</cp:lastPrinted>
  <dcterms:created xsi:type="dcterms:W3CDTF">1997-02-26T13:46:56Z</dcterms:created>
  <dcterms:modified xsi:type="dcterms:W3CDTF">2014-05-23T11:43:59Z</dcterms:modified>
  <cp:category/>
  <cp:version/>
  <cp:contentType/>
  <cp:contentStatus/>
</cp:coreProperties>
</file>