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325" activeTab="0"/>
  </bookViews>
  <sheets>
    <sheet name="Arkusz1" sheetId="1" r:id="rId1"/>
  </sheets>
  <definedNames>
    <definedName name="_xlnm.Print_Area" localSheetId="0">'Arkusz1'!$A$1:$N$74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<sst xmlns="http://schemas.openxmlformats.org/spreadsheetml/2006/main" count="330" uniqueCount="123">
  <si>
    <t>Lp</t>
  </si>
  <si>
    <t>Nazwa i lokalizacja inwestycji</t>
  </si>
  <si>
    <t>Dział</t>
  </si>
  <si>
    <t>Rozdział</t>
  </si>
  <si>
    <t>§</t>
  </si>
  <si>
    <t>Całkowita wartość inwestycji</t>
  </si>
  <si>
    <t>Termin zakończenia</t>
  </si>
  <si>
    <t>Nakłady do 31.12.2007 r.</t>
  </si>
  <si>
    <t>Plan przed zmianą na 2008 r.</t>
  </si>
  <si>
    <t>Zmiana planu</t>
  </si>
  <si>
    <t>Plan na 2008 r. po zmianie</t>
  </si>
  <si>
    <t>Źródła finansowania</t>
  </si>
  <si>
    <t>Uwagi</t>
  </si>
  <si>
    <t>Środki własne</t>
  </si>
  <si>
    <t>Dotacje i inne</t>
  </si>
  <si>
    <t>Remont elewacji budynku po Gimnazjum Nr 1 przy ul. W.Polskiego w Bystrzycy Kł. /Holiczówka/</t>
  </si>
  <si>
    <t>-</t>
  </si>
  <si>
    <t>Realizacja ZBK</t>
  </si>
  <si>
    <t>Realizacja UMiG</t>
  </si>
  <si>
    <t>Modernizacja parkingu przy UMiG w Bystrzyca Kł.</t>
  </si>
  <si>
    <t>Rozbudowa monitoringu budynku UMiG</t>
  </si>
  <si>
    <t>Termomodernizacja budynku UMiG  w Bystrzycy Kł.</t>
  </si>
  <si>
    <t>Zakup komputerów dla UMiG</t>
  </si>
  <si>
    <t>Modernizacja ratusza w Bystrzycy Kł. /pomieszczenia na parterze/</t>
  </si>
  <si>
    <t>Możliwość pozyskania dotacji z Ministerstwa Kultury do 50% zadania</t>
  </si>
  <si>
    <t>Zakup samochodu pożarniczego dla OSP Stary Waliszów</t>
  </si>
  <si>
    <t xml:space="preserve">Realizacja UMiG Możliwość pozyskania dotacji </t>
  </si>
  <si>
    <t>Zakup samochodu pożarniczego i motopompy dla OSP Wilkanów</t>
  </si>
  <si>
    <t>Zakup samochodu dla Straży Miejskiej</t>
  </si>
  <si>
    <t>Modernizacja budynku po dworcu PKP w Bystrzycy Kł.</t>
  </si>
  <si>
    <t>Rezerwa celowa na zadania inwestycyjne</t>
  </si>
  <si>
    <t>Modernizacja sanitariatów w Szkole Podstawowej Nr 1 w Bystrzycy Kł.</t>
  </si>
  <si>
    <t>Modernizacja sanitariatów w Szkole Podstawowej Nr 2 w Bystrzycy Kł.</t>
  </si>
  <si>
    <t>Realizacja SP NR 2 w Bystrzycy Kł.</t>
  </si>
  <si>
    <t>Wymiana okien w Szkole Podstawowej w Pławnicy</t>
  </si>
  <si>
    <t>Realizacja SP w Pławnicy</t>
  </si>
  <si>
    <t>Wymiana okien w Szkole Podstawowej w Starej Łomnicy</t>
  </si>
  <si>
    <t>Zakup i wymiana pieca c.o. oraz instalacji elektrycznej w Przedszkolu Nr 2 w Bystrzycy Kł.</t>
  </si>
  <si>
    <t>Realizacja Przedszkole Nr 2 w Bystrzycy Kł.</t>
  </si>
  <si>
    <t>Zakup autobusu do przewozu dzieci</t>
  </si>
  <si>
    <t>Realizacja UMIG-35 % udziału własnego</t>
  </si>
  <si>
    <t>Remont dachu budynku OPS                    w Bystrzycy Kł.</t>
  </si>
  <si>
    <t>Realizacja OPS</t>
  </si>
  <si>
    <t>Wymiana palników w piecach c.o. z oleju na gaz  w budynku OPS w Bystrzycy Kł</t>
  </si>
  <si>
    <t>Zakup samochodu BUS</t>
  </si>
  <si>
    <t xml:space="preserve">Realizacja OPS 20 % udziału własnego </t>
  </si>
  <si>
    <t>Budowa kanalizacji sanitarnej Pławnica-Idzików</t>
  </si>
  <si>
    <t>Budowa kanalizacji sanitarnej w Starym i Nowym Waliszowie - opracowanie dokumentacji</t>
  </si>
  <si>
    <t>900</t>
  </si>
  <si>
    <t>90001</t>
  </si>
  <si>
    <t>Budowa kanalizacji w Starej i Nowej Łomnicy</t>
  </si>
  <si>
    <t>Realizacja UMIG</t>
  </si>
  <si>
    <t>Budowa sieci wodociągowej Gorzanów –Szklarka</t>
  </si>
  <si>
    <t>Realizacja ZWiK</t>
  </si>
  <si>
    <t>Budowa sieci wodociągowej Gorzanów-Stara Łomnica</t>
  </si>
  <si>
    <t>Modernizacja ujęć wody: uzdatnianie, dezynfekcja i monitoring</t>
  </si>
  <si>
    <t xml:space="preserve">Separator piasku z kanalizacją deszczową z terenu ulic Lotników i Odrowąża </t>
  </si>
  <si>
    <t>Zakup urządzenia do ciśnienia ul.Lotników Bystrzyca Kł.</t>
  </si>
  <si>
    <t>Wymiana wodociągowych rur azbestowo-cementowych w Długopolu Zdrój</t>
  </si>
  <si>
    <t xml:space="preserve">Wymiana rur wodociągowych przy ul. Asnyka w Bystrzycy Kł. </t>
  </si>
  <si>
    <t>Zakup płyty wibracyjnej do utwardzania terenu</t>
  </si>
  <si>
    <t>Opracowanie dokumentacji na budowę wodociągu w Starkówku</t>
  </si>
  <si>
    <t>Budowa dodatkowych 30 punktów świetlnych w Starej Bystrzycy - dokumentacja techniczna</t>
  </si>
  <si>
    <t>Budowa 1 punktu świetlnego w Bystrzycy Kł. przy ul.Zgody</t>
  </si>
  <si>
    <t>90015</t>
  </si>
  <si>
    <t>90095</t>
  </si>
  <si>
    <t>Remont świetlicy i wiercenie studni    w Pławnicy</t>
  </si>
  <si>
    <t>921</t>
  </si>
  <si>
    <t>92109</t>
  </si>
  <si>
    <t>Realizacja MGOK</t>
  </si>
  <si>
    <t>Budowa studni  w Wilkanowie dla WDK oraz podłączenie wody do Szkoły Podstawowej</t>
  </si>
  <si>
    <t>Remont dachu na WDK w Nowym Waliszowie /azbest/</t>
  </si>
  <si>
    <t>Remont dachu –Świetlica w Ponikwie</t>
  </si>
  <si>
    <t>926</t>
  </si>
  <si>
    <t>92601</t>
  </si>
  <si>
    <t>Realizacja BCKF</t>
  </si>
  <si>
    <t>Modernizacja budynku socjalnego przy kortach tenisowych w Bystrzycy Kł /przebieralnia/</t>
  </si>
  <si>
    <t>Modernizacja węzła sanitarnego w budynku BCKF w Bystrzycy Kł.</t>
  </si>
  <si>
    <t>92604</t>
  </si>
  <si>
    <t>Narciarskie trasy biegowe</t>
  </si>
  <si>
    <t>RAZEM:</t>
  </si>
  <si>
    <t>Budowa przyłącza energetycznego i 2 punktów świetlnych ma boisku w Starej Łomnicy</t>
  </si>
  <si>
    <t>Realiz.UMiG</t>
  </si>
  <si>
    <t>Wykaz zadań inwestycyjnych na 2008 rok</t>
  </si>
  <si>
    <t>Realiz. UMiG</t>
  </si>
  <si>
    <t>Rozbudowa kaplicy cmentarnej przy ul.1 Maja w Bystrzycy Kł i remont ogrodzenia</t>
  </si>
  <si>
    <t>Licencja-program Elektroniczny Obieg Dokumentów</t>
  </si>
  <si>
    <t>_</t>
  </si>
  <si>
    <t>Zakup koparki</t>
  </si>
  <si>
    <t xml:space="preserve">Realizacja ZWiK </t>
  </si>
  <si>
    <t>Zakup aparatu do poboru wody</t>
  </si>
  <si>
    <t>Studium wykonalności na gosp.ściekową</t>
  </si>
  <si>
    <t>Budowa oświetlenia drogowego w Nowym Waliszowie-9 pkt.świetlnych dokumentacja techniczna</t>
  </si>
  <si>
    <t>Odbudowa murów oporowych przy Placu Szpitalnym 4w Bystrzycy Kłodzkiej</t>
  </si>
  <si>
    <t>Moje boisko Orlik 2012 wykonanie mapy i badań geotechnicznych i udział własny gminy w zadaniu</t>
  </si>
  <si>
    <t xml:space="preserve">             </t>
  </si>
  <si>
    <t>Adaptacja lokalu Mały Rynek 2 na potrzeby Informacji Turystycznej</t>
  </si>
  <si>
    <t>Zakup samochodu pożarniczego dla OPS Stary Waliszów</t>
  </si>
  <si>
    <t>Wymiana pieca CO w SP Gorzanów</t>
  </si>
  <si>
    <t>Realizacja SP Gorzanów</t>
  </si>
  <si>
    <t>Wykonanie przyłącza energetycznego i 1 punktu świetlnego na boisku w Idzikowie</t>
  </si>
  <si>
    <t>Remont elewacji WDK Pławnica</t>
  </si>
  <si>
    <t>Realizacja SP NR 1 Bystrzyca Kł.</t>
  </si>
  <si>
    <t>Realizacja SP St.Łomnica</t>
  </si>
  <si>
    <t>Realizacja WIiP</t>
  </si>
  <si>
    <t>Droga rolna Szczawina-St.Łomnica</t>
  </si>
  <si>
    <t>Zakup samochodu dla ZBK</t>
  </si>
  <si>
    <t>Zakup działki w starej Łomnicy</t>
  </si>
  <si>
    <t>Podłączenie 5 budynków przy ul.Nadbrzeżnej do kolektora oczyszczalni ścieków</t>
  </si>
  <si>
    <t>Budowa oświetlenia drogowego w Starej Bystrzycy oraz w Bystrzycy Kł. przy ul. Strażackiej</t>
  </si>
  <si>
    <t>Załącznik nr 3 do uchwały nr XXVII/211/08</t>
  </si>
  <si>
    <t>Rady Miejskiej w Bystrzycy Kłodzkiej</t>
  </si>
  <si>
    <t>z dnia 21 czerwca 2008 r.</t>
  </si>
  <si>
    <t>Budowa garażu -samochód pożarniczy OSP St.Waliszów</t>
  </si>
  <si>
    <t>Wniesienie kapitału zakładowego do spółki ĆWIK</t>
  </si>
  <si>
    <t>Rewitalizacja Pl.Wolności, Kościelna i Rycerska w Bystrzycy Kł-dokumentacja techniczna</t>
  </si>
  <si>
    <t>Opracowanie dokumentacji Studium Wykonalności na gosp.ściekową</t>
  </si>
  <si>
    <t>Realizacja ĆWIK 50%zadania środki własne</t>
  </si>
  <si>
    <t>Separator piasku z kanalizacją deszczową z terenu Osiedla Szkolnego i Kolorowego</t>
  </si>
  <si>
    <t>Realizacja ĆWIK</t>
  </si>
  <si>
    <t>Realizacja ZWIĆ</t>
  </si>
  <si>
    <t>Budowa oświetlenia drogowego w Międzygórzu ul.Śnieżna - dokumentacja techniczna</t>
  </si>
  <si>
    <t>Monitoring Pl. Wolnosci i ul. Okrzei w Bystrzycy Kł.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</si>
</sst>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sz val="10.5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right" vertical="top" wrapText="1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5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13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3" fontId="8" fillId="0" borderId="9" xfId="0" applyNumberFormat="1" applyFont="1" applyBorder="1" applyAlignment="1">
      <alignment horizontal="right" vertical="top" wrapText="1"/>
    </xf>
    <xf numFmtId="3" fontId="9" fillId="0" borderId="11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1" fontId="6" fillId="0" borderId="1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/>
    </xf>
    <xf numFmtId="1" fontId="10" fillId="0" borderId="21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75" zoomScaleNormal="75" zoomScaleSheetLayoutView="75" workbookViewId="0" topLeftCell="G1">
      <selection activeCell="O7" sqref="O7"/>
    </sheetView>
  </sheetViews>
  <sheetFormatPr defaultColWidth="9.140625" defaultRowHeight="12.75"/>
  <cols>
    <col min="1" max="1" width="5.00390625" style="38" customWidth="1"/>
    <col min="2" max="2" width="31.140625" style="38" customWidth="1"/>
    <col min="3" max="3" width="5.57421875" style="38" customWidth="1"/>
    <col min="4" max="4" width="6.8515625" style="38" customWidth="1"/>
    <col min="5" max="5" width="6.7109375" style="38" customWidth="1"/>
    <col min="6" max="6" width="10.57421875" style="38" bestFit="1" customWidth="1"/>
    <col min="7" max="7" width="3.8515625" style="38" customWidth="1"/>
    <col min="8" max="8" width="11.7109375" style="38" bestFit="1" customWidth="1"/>
    <col min="9" max="9" width="11.28125" style="38" bestFit="1" customWidth="1"/>
    <col min="10" max="10" width="10.57421875" style="38" bestFit="1" customWidth="1"/>
    <col min="11" max="11" width="11.28125" style="38" bestFit="1" customWidth="1"/>
    <col min="12" max="12" width="11.00390625" style="38" customWidth="1"/>
    <col min="13" max="13" width="10.57421875" style="38" bestFit="1" customWidth="1"/>
    <col min="14" max="14" width="10.7109375" style="38" customWidth="1"/>
    <col min="15" max="15" width="9.28125" style="38" bestFit="1" customWidth="1"/>
    <col min="16" max="16384" width="9.140625" style="38" customWidth="1"/>
  </cols>
  <sheetData>
    <row r="1" spans="11:14" ht="15">
      <c r="K1" s="70" t="s">
        <v>110</v>
      </c>
      <c r="L1" s="70"/>
      <c r="M1" s="70"/>
      <c r="N1" s="3"/>
    </row>
    <row r="2" spans="1:14" ht="15">
      <c r="A2" s="1"/>
      <c r="B2" s="1"/>
      <c r="C2" s="1"/>
      <c r="D2" s="1"/>
      <c r="E2" s="1"/>
      <c r="F2" s="2"/>
      <c r="G2" s="2"/>
      <c r="H2" s="1"/>
      <c r="I2" s="1"/>
      <c r="J2" s="1"/>
      <c r="K2" s="70" t="s">
        <v>111</v>
      </c>
      <c r="L2" s="70"/>
      <c r="M2" s="70"/>
      <c r="N2" s="3"/>
    </row>
    <row r="3" spans="1:14" ht="15">
      <c r="A3" s="1"/>
      <c r="B3" s="1"/>
      <c r="C3" s="1"/>
      <c r="D3" s="1"/>
      <c r="E3" s="1"/>
      <c r="F3" s="2"/>
      <c r="G3" s="2"/>
      <c r="H3" s="1"/>
      <c r="I3" s="1"/>
      <c r="J3" s="1"/>
      <c r="K3" s="70" t="s">
        <v>112</v>
      </c>
      <c r="L3" s="70"/>
      <c r="M3" s="70"/>
      <c r="N3" s="3"/>
    </row>
    <row r="4" spans="1:14" ht="19.5" thickBot="1">
      <c r="A4" s="53" t="s">
        <v>83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.75">
      <c r="A5" s="54" t="s">
        <v>0</v>
      </c>
      <c r="B5" s="56" t="s">
        <v>1</v>
      </c>
      <c r="C5" s="58" t="s">
        <v>2</v>
      </c>
      <c r="D5" s="58" t="s">
        <v>3</v>
      </c>
      <c r="E5" s="60" t="s">
        <v>4</v>
      </c>
      <c r="F5" s="62" t="s">
        <v>5</v>
      </c>
      <c r="G5" s="64" t="s">
        <v>6</v>
      </c>
      <c r="H5" s="58" t="s">
        <v>7</v>
      </c>
      <c r="I5" s="60" t="s">
        <v>8</v>
      </c>
      <c r="J5" s="60" t="s">
        <v>9</v>
      </c>
      <c r="K5" s="60" t="s">
        <v>10</v>
      </c>
      <c r="L5" s="68" t="s">
        <v>11</v>
      </c>
      <c r="M5" s="69"/>
      <c r="N5" s="51" t="s">
        <v>12</v>
      </c>
    </row>
    <row r="6" spans="1:14" ht="21.75" thickBot="1">
      <c r="A6" s="55"/>
      <c r="B6" s="57"/>
      <c r="C6" s="59"/>
      <c r="D6" s="59"/>
      <c r="E6" s="61"/>
      <c r="F6" s="63"/>
      <c r="G6" s="65"/>
      <c r="H6" s="59"/>
      <c r="I6" s="61"/>
      <c r="J6" s="61"/>
      <c r="K6" s="61"/>
      <c r="L6" s="4" t="s">
        <v>13</v>
      </c>
      <c r="M6" s="4" t="s">
        <v>14</v>
      </c>
      <c r="N6" s="52"/>
    </row>
    <row r="7" spans="1:15" s="1" customFormat="1" ht="17.25" customHeight="1">
      <c r="A7" s="34">
        <v>1</v>
      </c>
      <c r="B7" s="35" t="s">
        <v>105</v>
      </c>
      <c r="C7" s="36">
        <v>600</v>
      </c>
      <c r="D7" s="36">
        <v>60016</v>
      </c>
      <c r="E7" s="36">
        <v>605</v>
      </c>
      <c r="F7" s="37">
        <v>1383400</v>
      </c>
      <c r="G7" s="37"/>
      <c r="H7" s="37"/>
      <c r="I7" s="39">
        <v>1383400</v>
      </c>
      <c r="J7" s="39">
        <v>0</v>
      </c>
      <c r="K7" s="39">
        <f>SUM(I7:J7)</f>
        <v>1383400</v>
      </c>
      <c r="L7" s="32">
        <v>1158760</v>
      </c>
      <c r="M7" s="32">
        <v>224640</v>
      </c>
      <c r="N7" s="33" t="s">
        <v>84</v>
      </c>
      <c r="O7" s="30"/>
    </row>
    <row r="8" spans="1:15" s="1" customFormat="1" ht="30" customHeight="1">
      <c r="A8" s="45">
        <v>2</v>
      </c>
      <c r="B8" s="47" t="s">
        <v>96</v>
      </c>
      <c r="C8" s="47">
        <v>630</v>
      </c>
      <c r="D8" s="47">
        <v>63003</v>
      </c>
      <c r="E8" s="47">
        <v>606</v>
      </c>
      <c r="F8" s="49">
        <v>33000</v>
      </c>
      <c r="G8" s="48"/>
      <c r="H8" s="48" t="s">
        <v>16</v>
      </c>
      <c r="I8" s="50">
        <v>0</v>
      </c>
      <c r="J8" s="50">
        <v>33000</v>
      </c>
      <c r="K8" s="50">
        <v>33000</v>
      </c>
      <c r="L8" s="46">
        <v>33000</v>
      </c>
      <c r="M8" s="7" t="s">
        <v>16</v>
      </c>
      <c r="N8" s="33" t="s">
        <v>84</v>
      </c>
      <c r="O8" s="30"/>
    </row>
    <row r="9" spans="1:14" ht="62.25" customHeight="1">
      <c r="A9" s="5">
        <v>3</v>
      </c>
      <c r="B9" s="6" t="s">
        <v>15</v>
      </c>
      <c r="C9" s="7">
        <v>700</v>
      </c>
      <c r="D9" s="7">
        <v>70001</v>
      </c>
      <c r="E9" s="7">
        <v>621</v>
      </c>
      <c r="F9" s="8">
        <v>129500</v>
      </c>
      <c r="G9" s="8"/>
      <c r="H9" s="9" t="s">
        <v>16</v>
      </c>
      <c r="I9" s="40">
        <v>129500</v>
      </c>
      <c r="J9" s="40">
        <v>0</v>
      </c>
      <c r="K9" s="40">
        <v>129500</v>
      </c>
      <c r="L9" s="10">
        <v>129500</v>
      </c>
      <c r="M9" s="7" t="s">
        <v>16</v>
      </c>
      <c r="N9" s="11" t="s">
        <v>17</v>
      </c>
    </row>
    <row r="10" spans="1:14" ht="22.5">
      <c r="A10" s="5">
        <v>4</v>
      </c>
      <c r="B10" s="6" t="s">
        <v>106</v>
      </c>
      <c r="C10" s="7">
        <v>700</v>
      </c>
      <c r="D10" s="7">
        <v>70001</v>
      </c>
      <c r="E10" s="7">
        <v>621</v>
      </c>
      <c r="F10" s="8">
        <v>40000</v>
      </c>
      <c r="G10" s="8"/>
      <c r="H10" s="9" t="s">
        <v>16</v>
      </c>
      <c r="I10" s="40">
        <v>40000</v>
      </c>
      <c r="J10" s="40">
        <v>0</v>
      </c>
      <c r="K10" s="40">
        <v>40000</v>
      </c>
      <c r="L10" s="10">
        <f>K10</f>
        <v>40000</v>
      </c>
      <c r="M10" s="7" t="s">
        <v>16</v>
      </c>
      <c r="N10" s="11" t="s">
        <v>17</v>
      </c>
    </row>
    <row r="11" spans="1:14" ht="15.75">
      <c r="A11" s="5">
        <v>5</v>
      </c>
      <c r="B11" s="6" t="s">
        <v>107</v>
      </c>
      <c r="C11" s="7">
        <v>700</v>
      </c>
      <c r="D11" s="7">
        <v>70005</v>
      </c>
      <c r="E11" s="7">
        <v>606</v>
      </c>
      <c r="F11" s="8">
        <v>4955</v>
      </c>
      <c r="G11" s="8"/>
      <c r="H11" s="9" t="s">
        <v>87</v>
      </c>
      <c r="I11" s="40">
        <v>4955</v>
      </c>
      <c r="J11" s="40">
        <v>0</v>
      </c>
      <c r="K11" s="40">
        <v>4955</v>
      </c>
      <c r="L11" s="10">
        <v>4955</v>
      </c>
      <c r="M11" s="7" t="s">
        <v>16</v>
      </c>
      <c r="N11" s="11" t="s">
        <v>82</v>
      </c>
    </row>
    <row r="12" spans="1:14" ht="45.75" customHeight="1">
      <c r="A12" s="12">
        <v>6</v>
      </c>
      <c r="B12" s="13" t="s">
        <v>85</v>
      </c>
      <c r="C12" s="14">
        <v>710</v>
      </c>
      <c r="D12" s="14">
        <v>71035</v>
      </c>
      <c r="E12" s="14">
        <v>605</v>
      </c>
      <c r="F12" s="15">
        <v>150000</v>
      </c>
      <c r="G12" s="15"/>
      <c r="H12" s="16" t="s">
        <v>16</v>
      </c>
      <c r="I12" s="41">
        <v>150000</v>
      </c>
      <c r="J12" s="41">
        <f>K12-I12</f>
        <v>0</v>
      </c>
      <c r="K12" s="41">
        <v>150000</v>
      </c>
      <c r="L12" s="17">
        <v>150000</v>
      </c>
      <c r="M12" s="14" t="s">
        <v>16</v>
      </c>
      <c r="N12" s="18" t="s">
        <v>18</v>
      </c>
    </row>
    <row r="13" spans="1:14" ht="45.75" customHeight="1">
      <c r="A13" s="12">
        <v>7</v>
      </c>
      <c r="B13" s="13" t="s">
        <v>86</v>
      </c>
      <c r="C13" s="14">
        <v>750</v>
      </c>
      <c r="D13" s="14">
        <v>75018</v>
      </c>
      <c r="E13" s="14">
        <v>663</v>
      </c>
      <c r="F13" s="15">
        <v>24400</v>
      </c>
      <c r="G13" s="15"/>
      <c r="H13" s="16" t="s">
        <v>87</v>
      </c>
      <c r="I13" s="41">
        <v>24400</v>
      </c>
      <c r="J13" s="41">
        <v>0</v>
      </c>
      <c r="K13" s="41">
        <v>24400</v>
      </c>
      <c r="L13" s="17">
        <v>24400</v>
      </c>
      <c r="M13" s="14" t="s">
        <v>87</v>
      </c>
      <c r="N13" s="18" t="s">
        <v>18</v>
      </c>
    </row>
    <row r="14" spans="1:14" ht="27">
      <c r="A14" s="12">
        <v>8</v>
      </c>
      <c r="B14" s="13" t="s">
        <v>19</v>
      </c>
      <c r="C14" s="14">
        <v>750</v>
      </c>
      <c r="D14" s="14">
        <v>75023</v>
      </c>
      <c r="E14" s="14">
        <v>605</v>
      </c>
      <c r="F14" s="15">
        <v>50000</v>
      </c>
      <c r="G14" s="15"/>
      <c r="H14" s="16" t="s">
        <v>16</v>
      </c>
      <c r="I14" s="41">
        <v>50000</v>
      </c>
      <c r="J14" s="41">
        <f aca="true" t="shared" si="0" ref="J14:J72">K14-I14</f>
        <v>0</v>
      </c>
      <c r="K14" s="41">
        <v>50000</v>
      </c>
      <c r="L14" s="17">
        <v>50000</v>
      </c>
      <c r="M14" s="14" t="s">
        <v>16</v>
      </c>
      <c r="N14" s="18" t="s">
        <v>18</v>
      </c>
    </row>
    <row r="15" spans="1:14" ht="27">
      <c r="A15" s="12">
        <v>9</v>
      </c>
      <c r="B15" s="13" t="s">
        <v>20</v>
      </c>
      <c r="C15" s="14">
        <v>750</v>
      </c>
      <c r="D15" s="14">
        <v>75023</v>
      </c>
      <c r="E15" s="14">
        <v>605</v>
      </c>
      <c r="F15" s="15">
        <v>20000</v>
      </c>
      <c r="G15" s="15"/>
      <c r="H15" s="16" t="s">
        <v>16</v>
      </c>
      <c r="I15" s="41">
        <v>20000</v>
      </c>
      <c r="J15" s="41">
        <f t="shared" si="0"/>
        <v>0</v>
      </c>
      <c r="K15" s="41">
        <v>20000</v>
      </c>
      <c r="L15" s="17">
        <v>20000</v>
      </c>
      <c r="M15" s="14" t="s">
        <v>16</v>
      </c>
      <c r="N15" s="18" t="s">
        <v>18</v>
      </c>
    </row>
    <row r="16" spans="1:14" ht="67.5">
      <c r="A16" s="12">
        <v>10</v>
      </c>
      <c r="B16" s="13" t="s">
        <v>23</v>
      </c>
      <c r="C16" s="14">
        <v>750</v>
      </c>
      <c r="D16" s="14">
        <v>75023</v>
      </c>
      <c r="E16" s="14">
        <v>605</v>
      </c>
      <c r="F16" s="15">
        <v>1060334</v>
      </c>
      <c r="G16" s="15"/>
      <c r="H16" s="15">
        <v>27833</v>
      </c>
      <c r="I16" s="41">
        <v>913134</v>
      </c>
      <c r="J16" s="41">
        <f>K16-I16</f>
        <v>0</v>
      </c>
      <c r="K16" s="41">
        <v>913134</v>
      </c>
      <c r="L16" s="17">
        <v>913134</v>
      </c>
      <c r="M16" s="14" t="s">
        <v>16</v>
      </c>
      <c r="N16" s="18" t="s">
        <v>24</v>
      </c>
    </row>
    <row r="17" spans="1:14" ht="27">
      <c r="A17" s="12">
        <v>11</v>
      </c>
      <c r="B17" s="13" t="s">
        <v>21</v>
      </c>
      <c r="C17" s="14">
        <v>750</v>
      </c>
      <c r="D17" s="14">
        <v>75023</v>
      </c>
      <c r="E17" s="14">
        <v>606</v>
      </c>
      <c r="F17" s="15">
        <v>32786</v>
      </c>
      <c r="G17" s="15"/>
      <c r="H17" s="16" t="s">
        <v>16</v>
      </c>
      <c r="I17" s="41">
        <v>32786</v>
      </c>
      <c r="J17" s="41">
        <v>0</v>
      </c>
      <c r="K17" s="41">
        <f>I17+J17</f>
        <v>32786</v>
      </c>
      <c r="L17" s="17">
        <v>32786</v>
      </c>
      <c r="M17" s="14" t="s">
        <v>16</v>
      </c>
      <c r="N17" s="18" t="s">
        <v>18</v>
      </c>
    </row>
    <row r="18" spans="1:14" ht="22.5">
      <c r="A18" s="12">
        <v>12</v>
      </c>
      <c r="B18" s="13" t="s">
        <v>22</v>
      </c>
      <c r="C18" s="14">
        <v>750</v>
      </c>
      <c r="D18" s="14">
        <v>72023</v>
      </c>
      <c r="E18" s="14">
        <v>606</v>
      </c>
      <c r="F18" s="15">
        <v>18032</v>
      </c>
      <c r="G18" s="15"/>
      <c r="H18" s="16" t="s">
        <v>16</v>
      </c>
      <c r="I18" s="41">
        <v>18032</v>
      </c>
      <c r="J18" s="41">
        <v>0</v>
      </c>
      <c r="K18" s="41">
        <f>J18+I18</f>
        <v>18032</v>
      </c>
      <c r="L18" s="17">
        <v>18032</v>
      </c>
      <c r="M18" s="14" t="s">
        <v>16</v>
      </c>
      <c r="N18" s="18" t="s">
        <v>18</v>
      </c>
    </row>
    <row r="19" spans="1:14" ht="56.25">
      <c r="A19" s="12">
        <v>13</v>
      </c>
      <c r="B19" s="13" t="s">
        <v>25</v>
      </c>
      <c r="C19" s="14">
        <v>754</v>
      </c>
      <c r="D19" s="14">
        <v>75412</v>
      </c>
      <c r="E19" s="14">
        <v>606</v>
      </c>
      <c r="F19" s="15">
        <v>650000</v>
      </c>
      <c r="G19" s="15"/>
      <c r="H19" s="16" t="s">
        <v>16</v>
      </c>
      <c r="I19" s="41">
        <v>650000</v>
      </c>
      <c r="J19" s="41">
        <v>-650000</v>
      </c>
      <c r="K19" s="41">
        <v>0</v>
      </c>
      <c r="L19" s="17">
        <v>0</v>
      </c>
      <c r="M19" s="14" t="s">
        <v>16</v>
      </c>
      <c r="N19" s="18" t="s">
        <v>26</v>
      </c>
    </row>
    <row r="20" spans="1:14" ht="27">
      <c r="A20" s="12">
        <v>14</v>
      </c>
      <c r="B20" s="13" t="s">
        <v>113</v>
      </c>
      <c r="C20" s="14">
        <v>754</v>
      </c>
      <c r="D20" s="14">
        <v>75412</v>
      </c>
      <c r="E20" s="14">
        <v>623</v>
      </c>
      <c r="F20" s="15">
        <v>0</v>
      </c>
      <c r="G20" s="15"/>
      <c r="H20" s="16" t="s">
        <v>16</v>
      </c>
      <c r="I20" s="41">
        <v>0</v>
      </c>
      <c r="J20" s="41">
        <v>50000</v>
      </c>
      <c r="K20" s="41">
        <v>50000</v>
      </c>
      <c r="L20" s="17">
        <v>50000</v>
      </c>
      <c r="M20" s="14" t="s">
        <v>16</v>
      </c>
      <c r="N20" s="18" t="s">
        <v>18</v>
      </c>
    </row>
    <row r="21" spans="1:14" ht="56.25">
      <c r="A21" s="12">
        <v>15</v>
      </c>
      <c r="B21" s="13" t="s">
        <v>97</v>
      </c>
      <c r="C21" s="14">
        <v>754</v>
      </c>
      <c r="D21" s="14">
        <v>75412</v>
      </c>
      <c r="E21" s="14">
        <v>623</v>
      </c>
      <c r="F21" s="15">
        <v>0</v>
      </c>
      <c r="G21" s="15"/>
      <c r="H21" s="16" t="s">
        <v>16</v>
      </c>
      <c r="I21" s="41">
        <v>0</v>
      </c>
      <c r="J21" s="41">
        <v>420600</v>
      </c>
      <c r="K21" s="41">
        <f>J21</f>
        <v>420600</v>
      </c>
      <c r="L21" s="17">
        <f>K21</f>
        <v>420600</v>
      </c>
      <c r="M21" s="14" t="s">
        <v>16</v>
      </c>
      <c r="N21" s="18" t="s">
        <v>26</v>
      </c>
    </row>
    <row r="22" spans="1:14" ht="27">
      <c r="A22" s="12">
        <v>16</v>
      </c>
      <c r="B22" s="13" t="s">
        <v>27</v>
      </c>
      <c r="C22" s="14">
        <v>754</v>
      </c>
      <c r="D22" s="14">
        <v>75412</v>
      </c>
      <c r="E22" s="14">
        <v>6069</v>
      </c>
      <c r="F22" s="15">
        <v>687191</v>
      </c>
      <c r="G22" s="15"/>
      <c r="H22" s="16" t="s">
        <v>16</v>
      </c>
      <c r="I22" s="41">
        <v>103079</v>
      </c>
      <c r="J22" s="41">
        <v>0</v>
      </c>
      <c r="K22" s="41">
        <v>103079</v>
      </c>
      <c r="L22" s="17">
        <v>103079</v>
      </c>
      <c r="M22" s="14"/>
      <c r="N22" s="18" t="s">
        <v>18</v>
      </c>
    </row>
    <row r="23" spans="1:14" ht="27">
      <c r="A23" s="12">
        <v>17</v>
      </c>
      <c r="B23" s="13" t="s">
        <v>28</v>
      </c>
      <c r="C23" s="14">
        <v>754</v>
      </c>
      <c r="D23" s="14">
        <v>75416</v>
      </c>
      <c r="E23" s="14">
        <v>606</v>
      </c>
      <c r="F23" s="15">
        <v>40000</v>
      </c>
      <c r="G23" s="15"/>
      <c r="H23" s="16" t="s">
        <v>16</v>
      </c>
      <c r="I23" s="41">
        <v>40000</v>
      </c>
      <c r="J23" s="41">
        <f t="shared" si="0"/>
        <v>0</v>
      </c>
      <c r="K23" s="41">
        <v>40000</v>
      </c>
      <c r="L23" s="17">
        <v>40000</v>
      </c>
      <c r="M23" s="14" t="s">
        <v>16</v>
      </c>
      <c r="N23" s="18" t="s">
        <v>18</v>
      </c>
    </row>
    <row r="24" spans="1:14" ht="27">
      <c r="A24" s="12">
        <v>18</v>
      </c>
      <c r="B24" s="13" t="s">
        <v>29</v>
      </c>
      <c r="C24" s="14">
        <v>754</v>
      </c>
      <c r="D24" s="14">
        <v>75416</v>
      </c>
      <c r="E24" s="14">
        <v>605</v>
      </c>
      <c r="F24" s="15">
        <v>135000</v>
      </c>
      <c r="G24" s="15"/>
      <c r="H24" s="16" t="s">
        <v>16</v>
      </c>
      <c r="I24" s="41">
        <v>135000</v>
      </c>
      <c r="J24" s="41">
        <f t="shared" si="0"/>
        <v>0</v>
      </c>
      <c r="K24" s="41">
        <v>135000</v>
      </c>
      <c r="L24" s="17">
        <v>135000</v>
      </c>
      <c r="M24" s="14" t="s">
        <v>16</v>
      </c>
      <c r="N24" s="18" t="s">
        <v>18</v>
      </c>
    </row>
    <row r="25" spans="1:14" ht="27">
      <c r="A25" s="12">
        <v>19</v>
      </c>
      <c r="B25" s="13" t="s">
        <v>30</v>
      </c>
      <c r="C25" s="14">
        <v>758</v>
      </c>
      <c r="D25" s="14">
        <v>75818</v>
      </c>
      <c r="E25" s="14">
        <v>680</v>
      </c>
      <c r="F25" s="15"/>
      <c r="G25" s="15"/>
      <c r="H25" s="16"/>
      <c r="I25" s="41">
        <v>131523</v>
      </c>
      <c r="J25" s="41"/>
      <c r="K25" s="41">
        <f>I25+J25</f>
        <v>131523</v>
      </c>
      <c r="L25" s="17">
        <f>K25</f>
        <v>131523</v>
      </c>
      <c r="M25" s="14" t="s">
        <v>16</v>
      </c>
      <c r="N25" s="18" t="s">
        <v>18</v>
      </c>
    </row>
    <row r="26" spans="1:14" ht="42.75" customHeight="1">
      <c r="A26" s="12">
        <v>20</v>
      </c>
      <c r="B26" s="13" t="s">
        <v>31</v>
      </c>
      <c r="C26" s="14">
        <v>801</v>
      </c>
      <c r="D26" s="14">
        <v>80101</v>
      </c>
      <c r="E26" s="14">
        <v>605</v>
      </c>
      <c r="F26" s="15">
        <v>45000</v>
      </c>
      <c r="G26" s="15"/>
      <c r="H26" s="16" t="s">
        <v>16</v>
      </c>
      <c r="I26" s="41">
        <v>45000</v>
      </c>
      <c r="J26" s="41">
        <f t="shared" si="0"/>
        <v>0</v>
      </c>
      <c r="K26" s="41">
        <v>45000</v>
      </c>
      <c r="L26" s="17">
        <v>45000</v>
      </c>
      <c r="M26" s="14" t="s">
        <v>16</v>
      </c>
      <c r="N26" s="18" t="s">
        <v>102</v>
      </c>
    </row>
    <row r="27" spans="1:14" ht="42.75" customHeight="1">
      <c r="A27" s="12">
        <v>21</v>
      </c>
      <c r="B27" s="13" t="s">
        <v>32</v>
      </c>
      <c r="C27" s="14">
        <v>801</v>
      </c>
      <c r="D27" s="14">
        <v>80101</v>
      </c>
      <c r="E27" s="14">
        <v>605</v>
      </c>
      <c r="F27" s="15">
        <v>27210</v>
      </c>
      <c r="G27" s="15"/>
      <c r="H27" s="16"/>
      <c r="I27" s="41">
        <v>27210</v>
      </c>
      <c r="J27" s="41">
        <v>0</v>
      </c>
      <c r="K27" s="41">
        <f>SUM(I27:J27)</f>
        <v>27210</v>
      </c>
      <c r="L27" s="17">
        <f>K27</f>
        <v>27210</v>
      </c>
      <c r="M27" s="14" t="s">
        <v>16</v>
      </c>
      <c r="N27" s="18" t="s">
        <v>33</v>
      </c>
    </row>
    <row r="28" spans="1:14" ht="30.75" customHeight="1">
      <c r="A28" s="12">
        <v>22</v>
      </c>
      <c r="B28" s="13" t="s">
        <v>36</v>
      </c>
      <c r="C28" s="14">
        <v>801</v>
      </c>
      <c r="D28" s="14">
        <v>80101</v>
      </c>
      <c r="E28" s="14">
        <v>605</v>
      </c>
      <c r="F28" s="15">
        <v>3800</v>
      </c>
      <c r="G28" s="15"/>
      <c r="H28" s="16" t="s">
        <v>16</v>
      </c>
      <c r="I28" s="41">
        <v>3800</v>
      </c>
      <c r="J28" s="41">
        <v>0</v>
      </c>
      <c r="K28" s="41">
        <f>I28+J28</f>
        <v>3800</v>
      </c>
      <c r="L28" s="17">
        <v>3800</v>
      </c>
      <c r="M28" s="14" t="s">
        <v>16</v>
      </c>
      <c r="N28" s="18" t="s">
        <v>103</v>
      </c>
    </row>
    <row r="29" spans="1:14" ht="27">
      <c r="A29" s="12">
        <v>23</v>
      </c>
      <c r="B29" s="13" t="s">
        <v>34</v>
      </c>
      <c r="C29" s="14">
        <v>801</v>
      </c>
      <c r="D29" s="14">
        <v>80101</v>
      </c>
      <c r="E29" s="14">
        <v>606</v>
      </c>
      <c r="F29" s="15">
        <v>20000</v>
      </c>
      <c r="G29" s="15"/>
      <c r="H29" s="16" t="s">
        <v>16</v>
      </c>
      <c r="I29" s="41">
        <v>20000</v>
      </c>
      <c r="J29" s="41">
        <f>K29-I29</f>
        <v>0</v>
      </c>
      <c r="K29" s="41">
        <v>20000</v>
      </c>
      <c r="L29" s="17">
        <v>20000</v>
      </c>
      <c r="M29" s="14" t="s">
        <v>16</v>
      </c>
      <c r="N29" s="18" t="s">
        <v>35</v>
      </c>
    </row>
    <row r="30" spans="1:14" ht="27">
      <c r="A30" s="12">
        <v>24</v>
      </c>
      <c r="B30" s="13" t="s">
        <v>98</v>
      </c>
      <c r="C30" s="14">
        <v>801</v>
      </c>
      <c r="D30" s="14">
        <v>80101</v>
      </c>
      <c r="E30" s="14">
        <v>606</v>
      </c>
      <c r="F30" s="15">
        <v>10000</v>
      </c>
      <c r="G30" s="15"/>
      <c r="H30" s="16" t="s">
        <v>16</v>
      </c>
      <c r="I30" s="41">
        <v>0</v>
      </c>
      <c r="J30" s="41">
        <v>10000</v>
      </c>
      <c r="K30" s="41">
        <v>10000</v>
      </c>
      <c r="L30" s="17">
        <v>10000</v>
      </c>
      <c r="M30" s="14" t="s">
        <v>16</v>
      </c>
      <c r="N30" s="18" t="s">
        <v>99</v>
      </c>
    </row>
    <row r="31" spans="1:14" ht="45">
      <c r="A31" s="12">
        <v>25</v>
      </c>
      <c r="B31" s="13" t="s">
        <v>37</v>
      </c>
      <c r="C31" s="14">
        <v>801</v>
      </c>
      <c r="D31" s="14">
        <v>80104</v>
      </c>
      <c r="E31" s="14">
        <v>606</v>
      </c>
      <c r="F31" s="15">
        <v>45200</v>
      </c>
      <c r="G31" s="15"/>
      <c r="H31" s="16" t="s">
        <v>16</v>
      </c>
      <c r="I31" s="41">
        <v>45200</v>
      </c>
      <c r="J31" s="41">
        <f t="shared" si="0"/>
        <v>0</v>
      </c>
      <c r="K31" s="41">
        <v>45200</v>
      </c>
      <c r="L31" s="17">
        <v>45200</v>
      </c>
      <c r="M31" s="14" t="s">
        <v>16</v>
      </c>
      <c r="N31" s="18" t="s">
        <v>38</v>
      </c>
    </row>
    <row r="32" spans="1:14" ht="45">
      <c r="A32" s="12">
        <v>26</v>
      </c>
      <c r="B32" s="13" t="s">
        <v>39</v>
      </c>
      <c r="C32" s="14">
        <v>801</v>
      </c>
      <c r="D32" s="14">
        <v>80113</v>
      </c>
      <c r="E32" s="14">
        <v>606</v>
      </c>
      <c r="F32" s="15">
        <v>414800</v>
      </c>
      <c r="G32" s="15"/>
      <c r="H32" s="16" t="s">
        <v>16</v>
      </c>
      <c r="I32" s="41">
        <v>145180</v>
      </c>
      <c r="J32" s="41">
        <v>0</v>
      </c>
      <c r="K32" s="41">
        <f>I32+J32</f>
        <v>145180</v>
      </c>
      <c r="L32" s="17">
        <f>K32</f>
        <v>145180</v>
      </c>
      <c r="M32" s="14" t="s">
        <v>87</v>
      </c>
      <c r="N32" s="18" t="s">
        <v>40</v>
      </c>
    </row>
    <row r="33" spans="1:14" ht="33" customHeight="1">
      <c r="A33" s="12">
        <v>27</v>
      </c>
      <c r="B33" s="13" t="s">
        <v>41</v>
      </c>
      <c r="C33" s="14">
        <v>852</v>
      </c>
      <c r="D33" s="14">
        <v>85219</v>
      </c>
      <c r="E33" s="14">
        <v>605</v>
      </c>
      <c r="F33" s="15">
        <v>35000</v>
      </c>
      <c r="G33" s="15"/>
      <c r="H33" s="16" t="s">
        <v>16</v>
      </c>
      <c r="I33" s="41">
        <v>35000</v>
      </c>
      <c r="J33" s="41">
        <f t="shared" si="0"/>
        <v>0</v>
      </c>
      <c r="K33" s="41">
        <v>35000</v>
      </c>
      <c r="L33" s="17">
        <v>35000</v>
      </c>
      <c r="M33" s="14" t="s">
        <v>16</v>
      </c>
      <c r="N33" s="18" t="s">
        <v>42</v>
      </c>
    </row>
    <row r="34" spans="1:14" ht="40.5">
      <c r="A34" s="12">
        <v>28</v>
      </c>
      <c r="B34" s="13" t="s">
        <v>43</v>
      </c>
      <c r="C34" s="14">
        <v>852</v>
      </c>
      <c r="D34" s="14">
        <v>85219</v>
      </c>
      <c r="E34" s="14">
        <v>605</v>
      </c>
      <c r="F34" s="15">
        <v>10000</v>
      </c>
      <c r="G34" s="15"/>
      <c r="H34" s="16" t="s">
        <v>16</v>
      </c>
      <c r="I34" s="41">
        <v>10000</v>
      </c>
      <c r="J34" s="41">
        <f t="shared" si="0"/>
        <v>0</v>
      </c>
      <c r="K34" s="41">
        <v>10000</v>
      </c>
      <c r="L34" s="17">
        <v>10000</v>
      </c>
      <c r="M34" s="14" t="s">
        <v>16</v>
      </c>
      <c r="N34" s="18" t="s">
        <v>42</v>
      </c>
    </row>
    <row r="35" spans="1:14" ht="45">
      <c r="A35" s="12">
        <v>29</v>
      </c>
      <c r="B35" s="13" t="s">
        <v>44</v>
      </c>
      <c r="C35" s="14">
        <v>852</v>
      </c>
      <c r="D35" s="14">
        <v>85219</v>
      </c>
      <c r="E35" s="14">
        <v>606</v>
      </c>
      <c r="F35" s="15">
        <v>140000</v>
      </c>
      <c r="G35" s="15"/>
      <c r="H35" s="16" t="s">
        <v>16</v>
      </c>
      <c r="I35" s="41">
        <v>37800</v>
      </c>
      <c r="J35" s="41">
        <v>0</v>
      </c>
      <c r="K35" s="41">
        <f>I35+J35</f>
        <v>37800</v>
      </c>
      <c r="L35" s="17">
        <f>K35</f>
        <v>37800</v>
      </c>
      <c r="M35" s="14" t="s">
        <v>16</v>
      </c>
      <c r="N35" s="18" t="s">
        <v>45</v>
      </c>
    </row>
    <row r="36" spans="1:14" ht="27">
      <c r="A36" s="12">
        <v>30</v>
      </c>
      <c r="B36" s="13" t="s">
        <v>114</v>
      </c>
      <c r="C36" s="14">
        <v>900</v>
      </c>
      <c r="D36" s="14">
        <v>90001</v>
      </c>
      <c r="E36" s="14">
        <v>601</v>
      </c>
      <c r="F36" s="15">
        <v>70000</v>
      </c>
      <c r="G36" s="15"/>
      <c r="H36" s="16" t="s">
        <v>16</v>
      </c>
      <c r="I36" s="41">
        <v>70000</v>
      </c>
      <c r="J36" s="41">
        <v>0</v>
      </c>
      <c r="K36" s="41">
        <v>70000</v>
      </c>
      <c r="L36" s="17">
        <v>70000</v>
      </c>
      <c r="M36" s="14" t="s">
        <v>16</v>
      </c>
      <c r="N36" s="18" t="s">
        <v>18</v>
      </c>
    </row>
    <row r="37" spans="1:14" ht="27">
      <c r="A37" s="12">
        <v>31</v>
      </c>
      <c r="B37" s="13" t="s">
        <v>46</v>
      </c>
      <c r="C37" s="14">
        <v>900</v>
      </c>
      <c r="D37" s="14">
        <v>90001</v>
      </c>
      <c r="E37" s="14">
        <v>605</v>
      </c>
      <c r="F37" s="15">
        <v>200000</v>
      </c>
      <c r="G37" s="15"/>
      <c r="H37" s="16" t="s">
        <v>16</v>
      </c>
      <c r="I37" s="41">
        <v>200000</v>
      </c>
      <c r="J37" s="41">
        <f t="shared" si="0"/>
        <v>0</v>
      </c>
      <c r="K37" s="41">
        <v>200000</v>
      </c>
      <c r="L37" s="17">
        <v>200000</v>
      </c>
      <c r="M37" s="14" t="s">
        <v>16</v>
      </c>
      <c r="N37" s="18" t="s">
        <v>18</v>
      </c>
    </row>
    <row r="38" spans="1:14" ht="40.5">
      <c r="A38" s="12">
        <v>32</v>
      </c>
      <c r="B38" s="13" t="s">
        <v>47</v>
      </c>
      <c r="C38" s="14" t="s">
        <v>48</v>
      </c>
      <c r="D38" s="14" t="s">
        <v>49</v>
      </c>
      <c r="E38" s="14">
        <v>605</v>
      </c>
      <c r="F38" s="15">
        <v>200000</v>
      </c>
      <c r="G38" s="15"/>
      <c r="H38" s="16" t="s">
        <v>16</v>
      </c>
      <c r="I38" s="41">
        <v>200000</v>
      </c>
      <c r="J38" s="41">
        <f t="shared" si="0"/>
        <v>0</v>
      </c>
      <c r="K38" s="41">
        <v>200000</v>
      </c>
      <c r="L38" s="17">
        <v>200000</v>
      </c>
      <c r="M38" s="14" t="s">
        <v>16</v>
      </c>
      <c r="N38" s="18" t="s">
        <v>18</v>
      </c>
    </row>
    <row r="39" spans="1:14" ht="40.5">
      <c r="A39" s="12">
        <v>33</v>
      </c>
      <c r="B39" s="13" t="s">
        <v>115</v>
      </c>
      <c r="C39" s="14" t="s">
        <v>48</v>
      </c>
      <c r="D39" s="14" t="s">
        <v>49</v>
      </c>
      <c r="E39" s="14">
        <v>605</v>
      </c>
      <c r="F39" s="15">
        <v>267000</v>
      </c>
      <c r="G39" s="15"/>
      <c r="H39" s="15">
        <v>4500</v>
      </c>
      <c r="I39" s="41">
        <v>345600</v>
      </c>
      <c r="J39" s="41">
        <v>0</v>
      </c>
      <c r="K39" s="41">
        <f>SUM(I39:J39)</f>
        <v>345600</v>
      </c>
      <c r="L39" s="17">
        <v>345600</v>
      </c>
      <c r="M39" s="14" t="s">
        <v>16</v>
      </c>
      <c r="N39" s="18" t="s">
        <v>18</v>
      </c>
    </row>
    <row r="40" spans="1:14" ht="27">
      <c r="A40" s="12">
        <v>34</v>
      </c>
      <c r="B40" s="13" t="s">
        <v>50</v>
      </c>
      <c r="C40" s="14" t="s">
        <v>48</v>
      </c>
      <c r="D40" s="14" t="s">
        <v>49</v>
      </c>
      <c r="E40" s="14">
        <v>605</v>
      </c>
      <c r="F40" s="15">
        <v>200000</v>
      </c>
      <c r="G40" s="15"/>
      <c r="H40" s="16" t="s">
        <v>16</v>
      </c>
      <c r="I40" s="41">
        <v>200000</v>
      </c>
      <c r="J40" s="41">
        <f t="shared" si="0"/>
        <v>0</v>
      </c>
      <c r="K40" s="41">
        <v>200000</v>
      </c>
      <c r="L40" s="17">
        <v>200000</v>
      </c>
      <c r="M40" s="14" t="s">
        <v>16</v>
      </c>
      <c r="N40" s="18" t="s">
        <v>51</v>
      </c>
    </row>
    <row r="41" spans="1:14" ht="27">
      <c r="A41" s="12">
        <v>35</v>
      </c>
      <c r="B41" s="13" t="s">
        <v>116</v>
      </c>
      <c r="C41" s="14">
        <v>900</v>
      </c>
      <c r="D41" s="14">
        <v>90001</v>
      </c>
      <c r="E41" s="14">
        <v>605</v>
      </c>
      <c r="F41" s="15">
        <v>250000</v>
      </c>
      <c r="G41" s="15"/>
      <c r="H41" s="16" t="s">
        <v>16</v>
      </c>
      <c r="I41" s="41">
        <v>0</v>
      </c>
      <c r="J41" s="41">
        <v>250000</v>
      </c>
      <c r="K41" s="41">
        <v>250000</v>
      </c>
      <c r="L41" s="17">
        <v>250000</v>
      </c>
      <c r="M41" s="14" t="s">
        <v>16</v>
      </c>
      <c r="N41" s="18" t="s">
        <v>18</v>
      </c>
    </row>
    <row r="42" spans="1:14" ht="27">
      <c r="A42" s="12">
        <v>36</v>
      </c>
      <c r="B42" s="13" t="s">
        <v>52</v>
      </c>
      <c r="C42" s="14" t="s">
        <v>48</v>
      </c>
      <c r="D42" s="14" t="s">
        <v>49</v>
      </c>
      <c r="E42" s="14">
        <v>621</v>
      </c>
      <c r="F42" s="15">
        <v>495000</v>
      </c>
      <c r="G42" s="15"/>
      <c r="H42" s="16" t="s">
        <v>16</v>
      </c>
      <c r="I42" s="41">
        <v>495000</v>
      </c>
      <c r="J42" s="41">
        <f t="shared" si="0"/>
        <v>0</v>
      </c>
      <c r="K42" s="41">
        <v>495000</v>
      </c>
      <c r="L42" s="17">
        <v>495000</v>
      </c>
      <c r="M42" s="14" t="s">
        <v>16</v>
      </c>
      <c r="N42" s="18" t="s">
        <v>53</v>
      </c>
    </row>
    <row r="43" spans="1:14" ht="27">
      <c r="A43" s="12">
        <v>37</v>
      </c>
      <c r="B43" s="13" t="s">
        <v>54</v>
      </c>
      <c r="C43" s="14" t="s">
        <v>48</v>
      </c>
      <c r="D43" s="14" t="s">
        <v>49</v>
      </c>
      <c r="E43" s="14">
        <v>621</v>
      </c>
      <c r="F43" s="15">
        <v>250000</v>
      </c>
      <c r="G43" s="15"/>
      <c r="H43" s="16" t="s">
        <v>16</v>
      </c>
      <c r="I43" s="41">
        <v>250000</v>
      </c>
      <c r="J43" s="41">
        <f t="shared" si="0"/>
        <v>0</v>
      </c>
      <c r="K43" s="41">
        <v>250000</v>
      </c>
      <c r="L43" s="17">
        <v>250000</v>
      </c>
      <c r="M43" s="14" t="s">
        <v>16</v>
      </c>
      <c r="N43" s="18" t="s">
        <v>53</v>
      </c>
    </row>
    <row r="44" spans="1:14" ht="40.5">
      <c r="A44" s="12">
        <v>38</v>
      </c>
      <c r="B44" s="13" t="s">
        <v>55</v>
      </c>
      <c r="C44" s="14" t="s">
        <v>48</v>
      </c>
      <c r="D44" s="14" t="s">
        <v>49</v>
      </c>
      <c r="E44" s="14">
        <v>621</v>
      </c>
      <c r="F44" s="15">
        <v>200000</v>
      </c>
      <c r="G44" s="15"/>
      <c r="H44" s="16" t="s">
        <v>16</v>
      </c>
      <c r="I44" s="41">
        <v>200000</v>
      </c>
      <c r="J44" s="41">
        <f t="shared" si="0"/>
        <v>0</v>
      </c>
      <c r="K44" s="41">
        <v>200000</v>
      </c>
      <c r="L44" s="17">
        <v>200000</v>
      </c>
      <c r="M44" s="14" t="s">
        <v>16</v>
      </c>
      <c r="N44" s="18" t="s">
        <v>53</v>
      </c>
    </row>
    <row r="45" spans="1:14" ht="45">
      <c r="A45" s="12">
        <v>39</v>
      </c>
      <c r="B45" s="13" t="s">
        <v>56</v>
      </c>
      <c r="C45" s="14" t="s">
        <v>48</v>
      </c>
      <c r="D45" s="14" t="s">
        <v>49</v>
      </c>
      <c r="E45" s="14">
        <v>621</v>
      </c>
      <c r="F45" s="15">
        <v>200000</v>
      </c>
      <c r="G45" s="15"/>
      <c r="H45" s="16" t="s">
        <v>16</v>
      </c>
      <c r="I45" s="41">
        <v>100000</v>
      </c>
      <c r="J45" s="41">
        <f t="shared" si="0"/>
        <v>0</v>
      </c>
      <c r="K45" s="41">
        <v>100000</v>
      </c>
      <c r="L45" s="17">
        <v>100000</v>
      </c>
      <c r="M45" s="14" t="s">
        <v>16</v>
      </c>
      <c r="N45" s="18" t="s">
        <v>117</v>
      </c>
    </row>
    <row r="46" spans="1:14" ht="45">
      <c r="A46" s="12">
        <v>40</v>
      </c>
      <c r="B46" s="13" t="s">
        <v>118</v>
      </c>
      <c r="C46" s="14" t="s">
        <v>48</v>
      </c>
      <c r="D46" s="14" t="s">
        <v>49</v>
      </c>
      <c r="E46" s="14">
        <v>621</v>
      </c>
      <c r="F46" s="15">
        <v>200000</v>
      </c>
      <c r="G46" s="15"/>
      <c r="H46" s="16" t="s">
        <v>16</v>
      </c>
      <c r="I46" s="41">
        <v>100000</v>
      </c>
      <c r="J46" s="41">
        <f t="shared" si="0"/>
        <v>0</v>
      </c>
      <c r="K46" s="41">
        <v>100000</v>
      </c>
      <c r="L46" s="17">
        <v>100000</v>
      </c>
      <c r="M46" s="14" t="s">
        <v>16</v>
      </c>
      <c r="N46" s="18" t="s">
        <v>117</v>
      </c>
    </row>
    <row r="47" spans="1:14" ht="27">
      <c r="A47" s="12">
        <v>41</v>
      </c>
      <c r="B47" s="13" t="s">
        <v>57</v>
      </c>
      <c r="C47" s="14" t="s">
        <v>48</v>
      </c>
      <c r="D47" s="14" t="s">
        <v>49</v>
      </c>
      <c r="E47" s="14">
        <v>621</v>
      </c>
      <c r="F47" s="15">
        <v>30000</v>
      </c>
      <c r="G47" s="15"/>
      <c r="H47" s="16" t="s">
        <v>16</v>
      </c>
      <c r="I47" s="41">
        <v>30000</v>
      </c>
      <c r="J47" s="41">
        <v>0</v>
      </c>
      <c r="K47" s="41">
        <f>I47</f>
        <v>30000</v>
      </c>
      <c r="L47" s="17">
        <f>I47</f>
        <v>30000</v>
      </c>
      <c r="M47" s="14" t="s">
        <v>16</v>
      </c>
      <c r="N47" s="18" t="s">
        <v>53</v>
      </c>
    </row>
    <row r="48" spans="1:14" ht="40.5">
      <c r="A48" s="12">
        <v>42</v>
      </c>
      <c r="B48" s="13" t="s">
        <v>58</v>
      </c>
      <c r="C48" s="14" t="s">
        <v>48</v>
      </c>
      <c r="D48" s="14" t="s">
        <v>49</v>
      </c>
      <c r="E48" s="14">
        <v>621</v>
      </c>
      <c r="F48" s="15">
        <v>280000</v>
      </c>
      <c r="G48" s="15"/>
      <c r="H48" s="16" t="s">
        <v>16</v>
      </c>
      <c r="I48" s="41">
        <v>280000</v>
      </c>
      <c r="J48" s="41">
        <f t="shared" si="0"/>
        <v>0</v>
      </c>
      <c r="K48" s="41">
        <v>280000</v>
      </c>
      <c r="L48" s="17">
        <v>280000</v>
      </c>
      <c r="M48" s="14" t="s">
        <v>16</v>
      </c>
      <c r="N48" s="18" t="s">
        <v>53</v>
      </c>
    </row>
    <row r="49" spans="1:14" ht="27">
      <c r="A49" s="12">
        <v>43</v>
      </c>
      <c r="B49" s="13" t="s">
        <v>59</v>
      </c>
      <c r="C49" s="14" t="s">
        <v>48</v>
      </c>
      <c r="D49" s="14" t="s">
        <v>49</v>
      </c>
      <c r="E49" s="14">
        <v>621</v>
      </c>
      <c r="F49" s="15">
        <v>30000</v>
      </c>
      <c r="G49" s="15"/>
      <c r="H49" s="16" t="s">
        <v>16</v>
      </c>
      <c r="I49" s="41">
        <v>30000</v>
      </c>
      <c r="J49" s="41">
        <v>-30000</v>
      </c>
      <c r="K49" s="41">
        <f>I49+J49</f>
        <v>0</v>
      </c>
      <c r="L49" s="17">
        <f>K49</f>
        <v>0</v>
      </c>
      <c r="M49" s="14" t="s">
        <v>16</v>
      </c>
      <c r="N49" s="18" t="s">
        <v>119</v>
      </c>
    </row>
    <row r="50" spans="1:14" ht="27">
      <c r="A50" s="12">
        <v>44</v>
      </c>
      <c r="B50" s="13" t="s">
        <v>60</v>
      </c>
      <c r="C50" s="14" t="s">
        <v>48</v>
      </c>
      <c r="D50" s="14" t="s">
        <v>49</v>
      </c>
      <c r="E50" s="14">
        <v>621</v>
      </c>
      <c r="F50" s="15">
        <v>15000</v>
      </c>
      <c r="G50" s="15"/>
      <c r="H50" s="16" t="s">
        <v>16</v>
      </c>
      <c r="I50" s="41">
        <v>15000</v>
      </c>
      <c r="J50" s="41">
        <f t="shared" si="0"/>
        <v>0</v>
      </c>
      <c r="K50" s="41">
        <v>15000</v>
      </c>
      <c r="L50" s="17">
        <v>15000</v>
      </c>
      <c r="M50" s="14" t="s">
        <v>16</v>
      </c>
      <c r="N50" s="18" t="s">
        <v>119</v>
      </c>
    </row>
    <row r="51" spans="1:14" ht="40.5">
      <c r="A51" s="12">
        <v>45</v>
      </c>
      <c r="B51" s="13" t="s">
        <v>108</v>
      </c>
      <c r="C51" s="14" t="s">
        <v>48</v>
      </c>
      <c r="D51" s="14" t="s">
        <v>49</v>
      </c>
      <c r="E51" s="14">
        <v>621</v>
      </c>
      <c r="F51" s="15">
        <v>50000</v>
      </c>
      <c r="G51" s="15"/>
      <c r="H51" s="16" t="s">
        <v>16</v>
      </c>
      <c r="I51" s="41">
        <v>50000</v>
      </c>
      <c r="J51" s="41">
        <f t="shared" si="0"/>
        <v>0</v>
      </c>
      <c r="K51" s="41">
        <v>50000</v>
      </c>
      <c r="L51" s="17">
        <v>50000</v>
      </c>
      <c r="M51" s="14" t="s">
        <v>16</v>
      </c>
      <c r="N51" s="18" t="s">
        <v>120</v>
      </c>
    </row>
    <row r="52" spans="1:14" ht="27">
      <c r="A52" s="12">
        <v>46</v>
      </c>
      <c r="B52" s="13" t="s">
        <v>61</v>
      </c>
      <c r="C52" s="14" t="s">
        <v>48</v>
      </c>
      <c r="D52" s="14" t="s">
        <v>49</v>
      </c>
      <c r="E52" s="14">
        <v>621</v>
      </c>
      <c r="F52" s="15">
        <v>100000</v>
      </c>
      <c r="G52" s="15"/>
      <c r="H52" s="16" t="s">
        <v>16</v>
      </c>
      <c r="I52" s="41">
        <v>100000</v>
      </c>
      <c r="J52" s="41">
        <v>0</v>
      </c>
      <c r="K52" s="41">
        <f>I52+J52</f>
        <v>100000</v>
      </c>
      <c r="L52" s="17">
        <f>K52</f>
        <v>100000</v>
      </c>
      <c r="M52" s="14" t="s">
        <v>16</v>
      </c>
      <c r="N52" s="18" t="s">
        <v>119</v>
      </c>
    </row>
    <row r="53" spans="1:14" ht="22.5">
      <c r="A53" s="12">
        <v>47</v>
      </c>
      <c r="B53" s="13" t="s">
        <v>88</v>
      </c>
      <c r="C53" s="14">
        <v>900</v>
      </c>
      <c r="D53" s="14">
        <v>90001</v>
      </c>
      <c r="E53" s="14">
        <v>621</v>
      </c>
      <c r="F53" s="15">
        <v>150000</v>
      </c>
      <c r="G53" s="15"/>
      <c r="H53" s="16" t="s">
        <v>16</v>
      </c>
      <c r="I53" s="41">
        <v>150000</v>
      </c>
      <c r="J53" s="41">
        <v>0</v>
      </c>
      <c r="K53" s="41">
        <v>150000</v>
      </c>
      <c r="L53" s="17">
        <v>150000</v>
      </c>
      <c r="M53" s="14" t="s">
        <v>16</v>
      </c>
      <c r="N53" s="18" t="s">
        <v>89</v>
      </c>
    </row>
    <row r="54" spans="1:14" ht="22.5">
      <c r="A54" s="12">
        <v>48</v>
      </c>
      <c r="B54" s="13" t="s">
        <v>90</v>
      </c>
      <c r="C54" s="14">
        <v>900</v>
      </c>
      <c r="D54" s="14">
        <v>90001</v>
      </c>
      <c r="E54" s="14">
        <v>621</v>
      </c>
      <c r="F54" s="15">
        <v>20000</v>
      </c>
      <c r="G54" s="15"/>
      <c r="H54" s="16" t="s">
        <v>16</v>
      </c>
      <c r="I54" s="41">
        <v>20000</v>
      </c>
      <c r="J54" s="41">
        <v>0</v>
      </c>
      <c r="K54" s="41">
        <v>20000</v>
      </c>
      <c r="L54" s="17">
        <v>20000</v>
      </c>
      <c r="M54" s="14" t="s">
        <v>16</v>
      </c>
      <c r="N54" s="18" t="s">
        <v>53</v>
      </c>
    </row>
    <row r="55" spans="1:14" ht="27.75" customHeight="1">
      <c r="A55" s="12">
        <v>49</v>
      </c>
      <c r="B55" s="13" t="s">
        <v>91</v>
      </c>
      <c r="C55" s="14">
        <v>900</v>
      </c>
      <c r="D55" s="14">
        <v>90001</v>
      </c>
      <c r="E55" s="14">
        <v>623</v>
      </c>
      <c r="F55" s="15">
        <v>250000</v>
      </c>
      <c r="G55" s="15"/>
      <c r="H55" s="16" t="s">
        <v>16</v>
      </c>
      <c r="I55" s="41">
        <v>250000</v>
      </c>
      <c r="J55" s="41">
        <v>-250000</v>
      </c>
      <c r="K55" s="41">
        <f>SUM(I55:J55)</f>
        <v>0</v>
      </c>
      <c r="L55" s="17">
        <f>K55</f>
        <v>0</v>
      </c>
      <c r="M55" s="14" t="s">
        <v>16</v>
      </c>
      <c r="N55" s="18" t="s">
        <v>53</v>
      </c>
    </row>
    <row r="56" spans="1:14" ht="40.5">
      <c r="A56" s="12">
        <v>50</v>
      </c>
      <c r="B56" s="13" t="s">
        <v>109</v>
      </c>
      <c r="C56" s="14">
        <v>900</v>
      </c>
      <c r="D56" s="14">
        <v>90015</v>
      </c>
      <c r="E56" s="14">
        <v>605</v>
      </c>
      <c r="F56" s="15">
        <v>88000</v>
      </c>
      <c r="G56" s="15"/>
      <c r="H56" s="16" t="s">
        <v>16</v>
      </c>
      <c r="I56" s="41">
        <v>88000</v>
      </c>
      <c r="J56" s="41">
        <v>0</v>
      </c>
      <c r="K56" s="41">
        <f>I56+J56</f>
        <v>88000</v>
      </c>
      <c r="L56" s="17">
        <v>88000</v>
      </c>
      <c r="M56" s="14" t="s">
        <v>16</v>
      </c>
      <c r="N56" s="18" t="s">
        <v>18</v>
      </c>
    </row>
    <row r="57" spans="1:14" ht="40.5">
      <c r="A57" s="12">
        <v>51</v>
      </c>
      <c r="B57" s="13" t="s">
        <v>62</v>
      </c>
      <c r="C57" s="14">
        <v>900</v>
      </c>
      <c r="D57" s="14">
        <v>90015</v>
      </c>
      <c r="E57" s="14">
        <v>605</v>
      </c>
      <c r="F57" s="15">
        <v>33000</v>
      </c>
      <c r="G57" s="15"/>
      <c r="H57" s="16" t="s">
        <v>16</v>
      </c>
      <c r="I57" s="41">
        <v>33000</v>
      </c>
      <c r="J57" s="41">
        <f t="shared" si="0"/>
        <v>0</v>
      </c>
      <c r="K57" s="41">
        <v>33000</v>
      </c>
      <c r="L57" s="17">
        <v>33000</v>
      </c>
      <c r="M57" s="14" t="s">
        <v>16</v>
      </c>
      <c r="N57" s="18" t="s">
        <v>18</v>
      </c>
    </row>
    <row r="58" spans="1:14" ht="31.5" customHeight="1">
      <c r="A58" s="12">
        <v>52</v>
      </c>
      <c r="B58" s="13" t="s">
        <v>63</v>
      </c>
      <c r="C58" s="14" t="s">
        <v>48</v>
      </c>
      <c r="D58" s="14" t="s">
        <v>64</v>
      </c>
      <c r="E58" s="14">
        <v>605</v>
      </c>
      <c r="F58" s="15">
        <v>9600</v>
      </c>
      <c r="G58" s="15"/>
      <c r="H58" s="16" t="s">
        <v>16</v>
      </c>
      <c r="I58" s="41">
        <v>9600</v>
      </c>
      <c r="J58" s="41">
        <v>0</v>
      </c>
      <c r="K58" s="41">
        <f>I58+J58</f>
        <v>9600</v>
      </c>
      <c r="L58" s="17">
        <f>K58</f>
        <v>9600</v>
      </c>
      <c r="M58" s="14" t="s">
        <v>16</v>
      </c>
      <c r="N58" s="18" t="s">
        <v>18</v>
      </c>
    </row>
    <row r="59" spans="1:15" ht="64.5" customHeight="1">
      <c r="A59" s="12">
        <v>53</v>
      </c>
      <c r="B59" s="13" t="s">
        <v>92</v>
      </c>
      <c r="C59" s="14">
        <v>900</v>
      </c>
      <c r="D59" s="14">
        <v>90015</v>
      </c>
      <c r="E59" s="14">
        <v>605</v>
      </c>
      <c r="F59" s="15">
        <v>28300</v>
      </c>
      <c r="G59" s="15"/>
      <c r="H59" s="16" t="s">
        <v>16</v>
      </c>
      <c r="I59" s="41">
        <v>28300</v>
      </c>
      <c r="J59" s="41"/>
      <c r="K59" s="41">
        <f>SUM(I59:J59)</f>
        <v>28300</v>
      </c>
      <c r="L59" s="17">
        <f>K59</f>
        <v>28300</v>
      </c>
      <c r="M59" s="14" t="s">
        <v>16</v>
      </c>
      <c r="N59" s="18" t="s">
        <v>18</v>
      </c>
      <c r="O59" s="44">
        <f>SUM(I59:K59)</f>
        <v>56600</v>
      </c>
    </row>
    <row r="60" spans="1:14" ht="43.5" customHeight="1">
      <c r="A60" s="12">
        <v>54</v>
      </c>
      <c r="B60" s="13" t="s">
        <v>121</v>
      </c>
      <c r="C60" s="14">
        <v>900</v>
      </c>
      <c r="D60" s="14">
        <v>90015</v>
      </c>
      <c r="E60" s="14">
        <v>605</v>
      </c>
      <c r="F60" s="15">
        <v>5100</v>
      </c>
      <c r="G60" s="15"/>
      <c r="H60" s="15" t="s">
        <v>16</v>
      </c>
      <c r="I60" s="41">
        <v>5100</v>
      </c>
      <c r="J60" s="41" t="s">
        <v>95</v>
      </c>
      <c r="K60" s="41">
        <v>5100</v>
      </c>
      <c r="L60" s="17">
        <v>5100</v>
      </c>
      <c r="M60" s="14" t="s">
        <v>16</v>
      </c>
      <c r="N60" s="18" t="s">
        <v>18</v>
      </c>
    </row>
    <row r="61" spans="1:14" ht="43.5" customHeight="1">
      <c r="A61" s="12">
        <v>55</v>
      </c>
      <c r="B61" s="13" t="s">
        <v>93</v>
      </c>
      <c r="C61" s="14">
        <v>900</v>
      </c>
      <c r="D61" s="14">
        <v>90095</v>
      </c>
      <c r="E61" s="14">
        <v>605</v>
      </c>
      <c r="F61" s="15">
        <v>187660</v>
      </c>
      <c r="G61" s="15"/>
      <c r="H61" s="15">
        <v>11000</v>
      </c>
      <c r="I61" s="41">
        <v>176660</v>
      </c>
      <c r="J61" s="41">
        <v>0</v>
      </c>
      <c r="K61" s="41">
        <v>176660</v>
      </c>
      <c r="L61" s="17">
        <v>176660</v>
      </c>
      <c r="M61" s="14" t="s">
        <v>16</v>
      </c>
      <c r="N61" s="18" t="s">
        <v>18</v>
      </c>
    </row>
    <row r="62" spans="1:14" ht="27">
      <c r="A62" s="12">
        <v>56</v>
      </c>
      <c r="B62" s="13" t="s">
        <v>122</v>
      </c>
      <c r="C62" s="14" t="s">
        <v>48</v>
      </c>
      <c r="D62" s="14" t="s">
        <v>65</v>
      </c>
      <c r="E62" s="14">
        <v>605</v>
      </c>
      <c r="F62" s="15">
        <v>60000</v>
      </c>
      <c r="G62" s="15"/>
      <c r="H62" s="16" t="s">
        <v>16</v>
      </c>
      <c r="I62" s="41">
        <v>60000</v>
      </c>
      <c r="J62" s="41">
        <f t="shared" si="0"/>
        <v>0</v>
      </c>
      <c r="K62" s="41">
        <v>60000</v>
      </c>
      <c r="L62" s="17">
        <v>60000</v>
      </c>
      <c r="M62" s="14" t="s">
        <v>16</v>
      </c>
      <c r="N62" s="18" t="s">
        <v>18</v>
      </c>
    </row>
    <row r="63" spans="1:14" ht="27">
      <c r="A63" s="12">
        <v>57</v>
      </c>
      <c r="B63" s="13" t="s">
        <v>66</v>
      </c>
      <c r="C63" s="14" t="s">
        <v>67</v>
      </c>
      <c r="D63" s="14" t="s">
        <v>68</v>
      </c>
      <c r="E63" s="14">
        <v>622</v>
      </c>
      <c r="F63" s="15">
        <v>52000</v>
      </c>
      <c r="G63" s="15"/>
      <c r="H63" s="16" t="s">
        <v>16</v>
      </c>
      <c r="I63" s="41">
        <v>52000</v>
      </c>
      <c r="J63" s="41">
        <f t="shared" si="0"/>
        <v>0</v>
      </c>
      <c r="K63" s="41">
        <v>52000</v>
      </c>
      <c r="L63" s="17">
        <v>52000</v>
      </c>
      <c r="M63" s="14" t="s">
        <v>16</v>
      </c>
      <c r="N63" s="18" t="s">
        <v>69</v>
      </c>
    </row>
    <row r="64" spans="1:14" ht="40.5">
      <c r="A64" s="12">
        <v>58</v>
      </c>
      <c r="B64" s="13" t="s">
        <v>70</v>
      </c>
      <c r="C64" s="14" t="s">
        <v>67</v>
      </c>
      <c r="D64" s="14" t="s">
        <v>68</v>
      </c>
      <c r="E64" s="14">
        <v>622</v>
      </c>
      <c r="F64" s="15">
        <v>20000</v>
      </c>
      <c r="G64" s="15"/>
      <c r="H64" s="16" t="s">
        <v>16</v>
      </c>
      <c r="I64" s="41">
        <v>20000</v>
      </c>
      <c r="J64" s="41">
        <f t="shared" si="0"/>
        <v>0</v>
      </c>
      <c r="K64" s="41">
        <v>20000</v>
      </c>
      <c r="L64" s="17">
        <v>20000</v>
      </c>
      <c r="M64" s="14" t="s">
        <v>16</v>
      </c>
      <c r="N64" s="18" t="s">
        <v>69</v>
      </c>
    </row>
    <row r="65" spans="1:14" ht="27">
      <c r="A65" s="12">
        <v>59</v>
      </c>
      <c r="B65" s="13" t="s">
        <v>71</v>
      </c>
      <c r="C65" s="14" t="s">
        <v>67</v>
      </c>
      <c r="D65" s="14" t="s">
        <v>68</v>
      </c>
      <c r="E65" s="14">
        <v>622</v>
      </c>
      <c r="F65" s="15">
        <v>100000</v>
      </c>
      <c r="G65" s="15"/>
      <c r="H65" s="16" t="s">
        <v>16</v>
      </c>
      <c r="I65" s="41">
        <v>100000</v>
      </c>
      <c r="J65" s="41">
        <f t="shared" si="0"/>
        <v>0</v>
      </c>
      <c r="K65" s="41">
        <v>100000</v>
      </c>
      <c r="L65" s="17">
        <v>100000</v>
      </c>
      <c r="M65" s="14" t="s">
        <v>16</v>
      </c>
      <c r="N65" s="18" t="s">
        <v>69</v>
      </c>
    </row>
    <row r="66" spans="1:14" ht="27">
      <c r="A66" s="12">
        <v>60</v>
      </c>
      <c r="B66" s="13" t="s">
        <v>72</v>
      </c>
      <c r="C66" s="14" t="s">
        <v>67</v>
      </c>
      <c r="D66" s="14" t="s">
        <v>68</v>
      </c>
      <c r="E66" s="14">
        <v>622</v>
      </c>
      <c r="F66" s="15">
        <v>23000</v>
      </c>
      <c r="G66" s="15"/>
      <c r="H66" s="16" t="s">
        <v>16</v>
      </c>
      <c r="I66" s="41">
        <v>23000</v>
      </c>
      <c r="J66" s="41">
        <f t="shared" si="0"/>
        <v>0</v>
      </c>
      <c r="K66" s="41">
        <v>23000</v>
      </c>
      <c r="L66" s="17">
        <v>23000</v>
      </c>
      <c r="M66" s="14" t="s">
        <v>16</v>
      </c>
      <c r="N66" s="18" t="s">
        <v>69</v>
      </c>
    </row>
    <row r="67" spans="1:14" ht="22.5">
      <c r="A67" s="12">
        <v>61</v>
      </c>
      <c r="B67" s="13" t="s">
        <v>101</v>
      </c>
      <c r="C67" s="14">
        <v>921</v>
      </c>
      <c r="D67" s="14">
        <v>92109</v>
      </c>
      <c r="E67" s="14">
        <v>622</v>
      </c>
      <c r="F67" s="15">
        <v>35000</v>
      </c>
      <c r="G67" s="15"/>
      <c r="H67" s="16" t="s">
        <v>16</v>
      </c>
      <c r="I67" s="41">
        <v>0</v>
      </c>
      <c r="J67" s="41">
        <v>35000</v>
      </c>
      <c r="K67" s="41">
        <v>35000</v>
      </c>
      <c r="L67" s="17">
        <v>35000</v>
      </c>
      <c r="M67" s="14" t="s">
        <v>16</v>
      </c>
      <c r="N67" s="18" t="s">
        <v>69</v>
      </c>
    </row>
    <row r="68" spans="1:14" ht="40.5">
      <c r="A68" s="12">
        <v>62</v>
      </c>
      <c r="B68" s="13" t="s">
        <v>81</v>
      </c>
      <c r="C68" s="14" t="s">
        <v>73</v>
      </c>
      <c r="D68" s="14" t="s">
        <v>74</v>
      </c>
      <c r="E68" s="14">
        <v>605</v>
      </c>
      <c r="F68" s="15">
        <v>10000</v>
      </c>
      <c r="G68" s="15"/>
      <c r="H68" s="16" t="s">
        <v>16</v>
      </c>
      <c r="I68" s="41">
        <v>10000</v>
      </c>
      <c r="J68" s="41">
        <f t="shared" si="0"/>
        <v>0</v>
      </c>
      <c r="K68" s="41">
        <v>10000</v>
      </c>
      <c r="L68" s="17">
        <v>10000</v>
      </c>
      <c r="M68" s="14" t="s">
        <v>16</v>
      </c>
      <c r="N68" s="18" t="s">
        <v>75</v>
      </c>
    </row>
    <row r="69" spans="1:14" ht="40.5">
      <c r="A69" s="12">
        <v>63</v>
      </c>
      <c r="B69" s="13" t="s">
        <v>76</v>
      </c>
      <c r="C69" s="14" t="s">
        <v>73</v>
      </c>
      <c r="D69" s="14" t="s">
        <v>74</v>
      </c>
      <c r="E69" s="14">
        <v>605</v>
      </c>
      <c r="F69" s="15">
        <v>92000</v>
      </c>
      <c r="G69" s="15"/>
      <c r="H69" s="16" t="s">
        <v>16</v>
      </c>
      <c r="I69" s="41">
        <v>92000</v>
      </c>
      <c r="J69" s="41">
        <f t="shared" si="0"/>
        <v>0</v>
      </c>
      <c r="K69" s="41">
        <v>92000</v>
      </c>
      <c r="L69" s="17">
        <v>92000</v>
      </c>
      <c r="M69" s="14" t="s">
        <v>16</v>
      </c>
      <c r="N69" s="18" t="s">
        <v>75</v>
      </c>
    </row>
    <row r="70" spans="1:14" ht="40.5">
      <c r="A70" s="12">
        <v>64</v>
      </c>
      <c r="B70" s="13" t="s">
        <v>100</v>
      </c>
      <c r="C70" s="14" t="s">
        <v>73</v>
      </c>
      <c r="D70" s="14" t="s">
        <v>74</v>
      </c>
      <c r="E70" s="14">
        <v>605</v>
      </c>
      <c r="F70" s="15">
        <v>10000</v>
      </c>
      <c r="G70" s="15"/>
      <c r="H70" s="16" t="s">
        <v>16</v>
      </c>
      <c r="I70" s="41">
        <v>10000</v>
      </c>
      <c r="J70" s="41">
        <f t="shared" si="0"/>
        <v>0</v>
      </c>
      <c r="K70" s="41">
        <v>10000</v>
      </c>
      <c r="L70" s="17">
        <v>10000</v>
      </c>
      <c r="M70" s="14" t="s">
        <v>16</v>
      </c>
      <c r="N70" s="18" t="s">
        <v>75</v>
      </c>
    </row>
    <row r="71" spans="1:14" ht="55.5" customHeight="1">
      <c r="A71" s="12">
        <v>65</v>
      </c>
      <c r="B71" s="13" t="s">
        <v>94</v>
      </c>
      <c r="C71" s="14">
        <v>926</v>
      </c>
      <c r="D71" s="14">
        <v>92601</v>
      </c>
      <c r="E71" s="14">
        <v>605</v>
      </c>
      <c r="F71" s="15">
        <v>20000</v>
      </c>
      <c r="G71" s="15"/>
      <c r="H71" s="16"/>
      <c r="I71" s="41">
        <v>390000</v>
      </c>
      <c r="J71" s="41">
        <v>0</v>
      </c>
      <c r="K71" s="41">
        <f>SUM(I71:J71)</f>
        <v>390000</v>
      </c>
      <c r="L71" s="17">
        <f>K71</f>
        <v>390000</v>
      </c>
      <c r="M71" s="14" t="s">
        <v>16</v>
      </c>
      <c r="N71" s="18" t="s">
        <v>104</v>
      </c>
    </row>
    <row r="72" spans="1:14" ht="27">
      <c r="A72" s="12">
        <v>66</v>
      </c>
      <c r="B72" s="13" t="s">
        <v>77</v>
      </c>
      <c r="C72" s="14" t="s">
        <v>73</v>
      </c>
      <c r="D72" s="14" t="s">
        <v>78</v>
      </c>
      <c r="E72" s="14">
        <v>605</v>
      </c>
      <c r="F72" s="15">
        <v>35000</v>
      </c>
      <c r="G72" s="15"/>
      <c r="H72" s="16" t="s">
        <v>16</v>
      </c>
      <c r="I72" s="41">
        <v>35000</v>
      </c>
      <c r="J72" s="41">
        <f t="shared" si="0"/>
        <v>0</v>
      </c>
      <c r="K72" s="41">
        <v>35000</v>
      </c>
      <c r="L72" s="17">
        <v>35000</v>
      </c>
      <c r="M72" s="14" t="s">
        <v>16</v>
      </c>
      <c r="N72" s="18" t="s">
        <v>75</v>
      </c>
    </row>
    <row r="73" spans="1:14" ht="23.25" thickBot="1">
      <c r="A73" s="19">
        <v>67</v>
      </c>
      <c r="B73" s="20" t="s">
        <v>79</v>
      </c>
      <c r="C73" s="21" t="s">
        <v>73</v>
      </c>
      <c r="D73" s="21" t="s">
        <v>78</v>
      </c>
      <c r="E73" s="21">
        <v>6069</v>
      </c>
      <c r="F73" s="22">
        <v>770453</v>
      </c>
      <c r="G73" s="22"/>
      <c r="H73" s="23" t="s">
        <v>16</v>
      </c>
      <c r="I73" s="42">
        <v>110623</v>
      </c>
      <c r="J73" s="42">
        <v>0</v>
      </c>
      <c r="K73" s="42">
        <f>SUM(I73:J73)</f>
        <v>110623</v>
      </c>
      <c r="L73" s="24">
        <f>K73</f>
        <v>110623</v>
      </c>
      <c r="M73" s="21" t="s">
        <v>16</v>
      </c>
      <c r="N73" s="25" t="s">
        <v>75</v>
      </c>
    </row>
    <row r="74" spans="1:14" ht="16.5" thickBot="1">
      <c r="A74" s="66" t="s">
        <v>80</v>
      </c>
      <c r="B74" s="67"/>
      <c r="C74" s="67"/>
      <c r="D74" s="67"/>
      <c r="E74" s="67"/>
      <c r="F74" s="26">
        <f>SUM(F9:F73)</f>
        <v>8829321</v>
      </c>
      <c r="G74" s="26"/>
      <c r="H74" s="26">
        <f>H16+H61+H39</f>
        <v>43333</v>
      </c>
      <c r="I74" s="43">
        <f>SUM(I7:I73)</f>
        <v>8523882</v>
      </c>
      <c r="J74" s="43">
        <f>SUM(J7:J73)</f>
        <v>-131400</v>
      </c>
      <c r="K74" s="43">
        <f>SUM(K7:K73)</f>
        <v>8392482</v>
      </c>
      <c r="L74" s="27">
        <f>SUM(L7:L73)</f>
        <v>8167842</v>
      </c>
      <c r="M74" s="31">
        <f>M7</f>
        <v>224640</v>
      </c>
      <c r="N74" s="28"/>
    </row>
    <row r="75" spans="1:14" ht="13.5">
      <c r="A75" s="1"/>
      <c r="B75" s="1"/>
      <c r="C75" s="1"/>
      <c r="D75" s="1"/>
      <c r="E75" s="1"/>
      <c r="F75" s="2"/>
      <c r="G75" s="2"/>
      <c r="H75" s="1"/>
      <c r="I75" s="1"/>
      <c r="J75" s="1"/>
      <c r="K75" s="30"/>
      <c r="L75" s="29"/>
      <c r="M75" s="30"/>
      <c r="N75" s="3"/>
    </row>
  </sheetData>
  <mergeCells count="15">
    <mergeCell ref="A74:E74"/>
    <mergeCell ref="J5:J6"/>
    <mergeCell ref="K5:K6"/>
    <mergeCell ref="L5:M5"/>
    <mergeCell ref="I5:I6"/>
    <mergeCell ref="N5:N6"/>
    <mergeCell ref="A4:N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15748031496062992" right="0.1968503937007874" top="1.04" bottom="0.4330708661417323" header="0.61" footer="0.2362204724409449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Biuro Rady</cp:lastModifiedBy>
  <cp:lastPrinted>2008-06-20T07:44:41Z</cp:lastPrinted>
  <dcterms:created xsi:type="dcterms:W3CDTF">2008-04-04T10:49:05Z</dcterms:created>
  <dcterms:modified xsi:type="dcterms:W3CDTF">2008-06-25T11:32:06Z</dcterms:modified>
  <cp:category/>
  <cp:version/>
  <cp:contentType/>
  <cp:contentStatus/>
</cp:coreProperties>
</file>