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'Arkusz1'!$A$1:$K$75</definedName>
    <definedName name="_xlnm.Print_Titles" localSheetId="0">'Arkusz1'!$6:$7</definedName>
  </definedNames>
  <calcPr fullCalcOnLoad="1"/>
</workbook>
</file>

<file path=xl/sharedStrings.xml><?xml version="1.0" encoding="utf-8"?>
<sst xmlns="http://schemas.openxmlformats.org/spreadsheetml/2006/main" count="128" uniqueCount="97">
  <si>
    <t>Burmistrza Bystrzycy Kłodzkiej</t>
  </si>
  <si>
    <t>Zestawienie planowanych dotacji udzielanych z budżetu gminy Bystrzyca Kł na 2012 rok</t>
  </si>
  <si>
    <t>dział</t>
  </si>
  <si>
    <t>rozdz</t>
  </si>
  <si>
    <t>§</t>
  </si>
  <si>
    <t>wyszczególnienie</t>
  </si>
  <si>
    <t>plan  przed zmianą</t>
  </si>
  <si>
    <t>zmiana planu</t>
  </si>
  <si>
    <t>plan po zmianach</t>
  </si>
  <si>
    <t>z tego dotacja</t>
  </si>
  <si>
    <t>uwagi</t>
  </si>
  <si>
    <t>przedmiotowa</t>
  </si>
  <si>
    <t>podmiotowa</t>
  </si>
  <si>
    <t>celowa</t>
  </si>
  <si>
    <t>I. Jednostki sektora finansów publicznych</t>
  </si>
  <si>
    <t>1.Zakłady budżetowe</t>
  </si>
  <si>
    <t>851</t>
  </si>
  <si>
    <t>Ochrona zdrowia</t>
  </si>
  <si>
    <t>Przeciwdziałanie alkoholizmowi</t>
  </si>
  <si>
    <t>Dotacja dla CIS reintegracja zawodowa</t>
  </si>
  <si>
    <t>Razem</t>
  </si>
  <si>
    <t>2. Samorządowe Instytucje Kultury</t>
  </si>
  <si>
    <t>Kultura i ochrona dziedzictwa narodowego</t>
  </si>
  <si>
    <t>Pozostałe zadania w zakresie kultury</t>
  </si>
  <si>
    <t>Miejsko-Gminny Ośrodek Kultury</t>
  </si>
  <si>
    <t>Domy kultury</t>
  </si>
  <si>
    <t>Biblioteki</t>
  </si>
  <si>
    <t>Biblioteka Publiczna Miasta i Gminy</t>
  </si>
  <si>
    <t>Muzea</t>
  </si>
  <si>
    <t>Muzeum Filumenistyczne</t>
  </si>
  <si>
    <t>3.Pozostałe podmioty</t>
  </si>
  <si>
    <t>Transport i łączność</t>
  </si>
  <si>
    <t>Drogi publiczne powiatowe</t>
  </si>
  <si>
    <t>dotacja dla Powiatu kłodzkiego-remont murów przy ul. Śnieżnej w Międzygórzu</t>
  </si>
  <si>
    <t>dotacja dla Powiatu kłodzkiego na odbudowę drogi Starkówek-Nowa Łomnica-Stara Łomnica</t>
  </si>
  <si>
    <t>dotacja dla Powiatu kłodzkiego-remont ul. Wojska Polskiego w Międzygórzu</t>
  </si>
  <si>
    <t>Bezpieczeństwo publiczne i ochrona przeciwpożarowa</t>
  </si>
  <si>
    <t>Komendy wojewódzkie Policji</t>
  </si>
  <si>
    <t>zakup paliwa dla Policji</t>
  </si>
  <si>
    <t>wyróżnienia finansowe dla Policji</t>
  </si>
  <si>
    <t>Komendy powiatowe Państwowej Straży Pożarnej</t>
  </si>
  <si>
    <t>dotacja na zakup sprzętu do ratownictwa</t>
  </si>
  <si>
    <t>Zarządzanie kryzysowe</t>
  </si>
  <si>
    <t>Dotacja dla Powiatu Kłodzkiego na Lokalny System Ochrony Przeciwpowodziowej</t>
  </si>
  <si>
    <t xml:space="preserve">Oświata i wychowanie </t>
  </si>
  <si>
    <t>Przedszkola</t>
  </si>
  <si>
    <t>Dotacja dla Gminy Polanica-punkty przedszkolne</t>
  </si>
  <si>
    <t>Gimnazja</t>
  </si>
  <si>
    <t>Dopłata do subwencji oświatowej dla Gimnazjum Nr 1 Bystrzyca Kł.dla Powiatu Kłodzkiego</t>
  </si>
  <si>
    <t>Dowożenie uczniów do szkół</t>
  </si>
  <si>
    <t>Dotacja Gmina Kłodzko-dowóz dzieci</t>
  </si>
  <si>
    <t>OGÓŁEM JSFP</t>
  </si>
  <si>
    <t>II. Jednostki spoza sektora finansów publicznych</t>
  </si>
  <si>
    <t>1.Pozostałe podmioty</t>
  </si>
  <si>
    <t>Turystyka</t>
  </si>
  <si>
    <t>Zadania w zakresie upowszechniania turystyki</t>
  </si>
  <si>
    <t>Organizacja Dni Turystyki i utrzymanie oraz konserwacja szlaków turystycznych</t>
  </si>
  <si>
    <t>Administracja publiczna</t>
  </si>
  <si>
    <t>Pozostała dzialalność</t>
  </si>
  <si>
    <t>Kłodzka Wstęga Sudetów</t>
  </si>
  <si>
    <t>Oświata i wychowanie</t>
  </si>
  <si>
    <t>Szkoły podstawowe</t>
  </si>
  <si>
    <t>Towarzystwo Miłośników Gorzanowa-prowadzenie SP Gorzanów</t>
  </si>
  <si>
    <t>Fundacja Równi Choć Różni Szkoła w Pławnicy</t>
  </si>
  <si>
    <t>Stowarzyszenie Stara Łomnica Dzieciom-Szkoła w St.Łomnicy</t>
  </si>
  <si>
    <t>Stowarzyszenie Kleks -prowadzenie Szkoły w Długopolu Dolnym</t>
  </si>
  <si>
    <t>Waliszowskie Stowarzyszenie Edukacyjne-prowadzenie SP</t>
  </si>
  <si>
    <t>Oddziały przedszkolne w szkołach Podstawowych</t>
  </si>
  <si>
    <t>Dotacja -Fundacja Równi choć różni "O" w Pławnicy</t>
  </si>
  <si>
    <t>Towarzystwo Miłośników Gorzanowa-oddział przedszkolny</t>
  </si>
  <si>
    <t>Waliszowskie Stowarzyszenie Edukacyjne-prowadzenie oddz.”O”</t>
  </si>
  <si>
    <t>Stowarzyszenie Stara Łomnica Dzieciom-"O" St.Łomnica</t>
  </si>
  <si>
    <t>Stowarzyszenie Kleks -prowadzenie :O" w Długopolu Dolnym</t>
  </si>
  <si>
    <t>Dotacja-Fundacja Edukacji Przedszkolnej Bystrzaki</t>
  </si>
  <si>
    <t>Stowarzyszenie Rozwoju Wsi Wilkanów-zespół wychowania przedszkolnego</t>
  </si>
  <si>
    <t>Towarzystwo Miłośników Gorzanowa-zespół wychowania przedszkolnego</t>
  </si>
  <si>
    <t>Programy profilaktyki zdrowotnej</t>
  </si>
  <si>
    <t>Dotacja -program rehabilitacji kobiet po mastektomii</t>
  </si>
  <si>
    <t>Pomoc społeczna</t>
  </si>
  <si>
    <t>Pozostała działalność</t>
  </si>
  <si>
    <t>Dotacja dla PPKS na prowadzenie banku żywności</t>
  </si>
  <si>
    <t>Dotacja Bystrzyckie Stowarzyszenie Dobroczynne-grupy wsparcia</t>
  </si>
  <si>
    <t>Dotacja TPD-praca z dziećmi i młodzieżą zaniedbaną wychowawczo</t>
  </si>
  <si>
    <t>Ochrona zabytków i opieka nad zabytkami</t>
  </si>
  <si>
    <t>Dotacja na zabytki wpisane do rejestru zabytków</t>
  </si>
  <si>
    <t>Kultura fizyczna i sport</t>
  </si>
  <si>
    <t>Zadania w zakresie kultury fizycznej i sportu</t>
  </si>
  <si>
    <t>Dotacje na zadania w zakresie upowszechniania kultury fizycznej i sportu</t>
  </si>
  <si>
    <t>OGÓŁEM JSSFP</t>
  </si>
  <si>
    <t>Ogółem dotacje</t>
  </si>
  <si>
    <t>załącznik nr 3 do Zarządzenia nr 0050.325.2012</t>
  </si>
  <si>
    <t>z dnia 31 sierpnia 2012 roku</t>
  </si>
  <si>
    <t>Komendy powiatowe Policji</t>
  </si>
  <si>
    <t>010</t>
  </si>
  <si>
    <t>01041</t>
  </si>
  <si>
    <t>Program Rozwoju Obszarów Wiejskich 2007-2013</t>
  </si>
  <si>
    <t>Rolnictwo i łowiectwo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</si>
</sst>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4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3" fontId="1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3" fontId="1" fillId="0" borderId="2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wrapText="1"/>
    </xf>
    <xf numFmtId="3" fontId="1" fillId="0" borderId="3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3" xfId="0" applyFont="1" applyBorder="1" applyAlignment="1">
      <alignment wrapText="1"/>
    </xf>
    <xf numFmtId="3" fontId="2" fillId="0" borderId="3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164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3" fontId="1" fillId="0" borderId="1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3" fontId="1" fillId="0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3" fontId="1" fillId="0" borderId="1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2" borderId="1" xfId="0" applyNumberFormat="1" applyFont="1" applyFill="1" applyBorder="1" applyAlignment="1">
      <alignment wrapText="1"/>
    </xf>
    <xf numFmtId="0" fontId="3" fillId="2" borderId="0" xfId="0" applyFont="1" applyFill="1" applyAlignment="1">
      <alignment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2" fillId="0" borderId="11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3" fontId="1" fillId="0" borderId="8" xfId="0" applyNumberFormat="1" applyFon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0" fontId="1" fillId="0" borderId="3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0" fontId="1" fillId="0" borderId="9" xfId="0" applyFont="1" applyBorder="1" applyAlignment="1">
      <alignment horizontal="left" wrapText="1"/>
    </xf>
    <xf numFmtId="3" fontId="1" fillId="0" borderId="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3" fontId="1" fillId="0" borderId="14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left" wrapText="1"/>
    </xf>
    <xf numFmtId="3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left" wrapText="1"/>
    </xf>
    <xf numFmtId="0" fontId="0" fillId="2" borderId="0" xfId="0" applyFont="1" applyFill="1" applyAlignment="1">
      <alignment/>
    </xf>
    <xf numFmtId="3" fontId="2" fillId="0" borderId="2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2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 wrapText="1"/>
    </xf>
    <xf numFmtId="3" fontId="0" fillId="0" borderId="0" xfId="0" applyNumberForma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="75" zoomScaleNormal="75" zoomScaleSheetLayoutView="75" workbookViewId="0" topLeftCell="A52">
      <selection activeCell="A54" sqref="A54"/>
    </sheetView>
  </sheetViews>
  <sheetFormatPr defaultColWidth="9.140625" defaultRowHeight="12.75"/>
  <cols>
    <col min="1" max="1" width="4.8515625" style="1" customWidth="1"/>
    <col min="2" max="2" width="6.7109375" style="1" customWidth="1"/>
    <col min="3" max="3" width="5.8515625" style="1" customWidth="1"/>
    <col min="4" max="4" width="33.7109375" style="2" customWidth="1"/>
    <col min="5" max="5" width="12.7109375" style="3" customWidth="1"/>
    <col min="6" max="7" width="12.00390625" style="3" customWidth="1"/>
    <col min="8" max="8" width="14.28125" style="3" customWidth="1"/>
    <col min="9" max="9" width="12.7109375" style="3" customWidth="1"/>
    <col min="10" max="10" width="11.8515625" style="3" customWidth="1"/>
    <col min="11" max="11" width="18.140625" style="2" customWidth="1"/>
    <col min="12" max="16384" width="9.140625" style="4" customWidth="1"/>
  </cols>
  <sheetData>
    <row r="1" spans="5:11" ht="14.25">
      <c r="E1" s="5"/>
      <c r="F1" s="5"/>
      <c r="G1" s="5"/>
      <c r="H1" s="5"/>
      <c r="I1" s="98" t="s">
        <v>90</v>
      </c>
      <c r="J1" s="6"/>
      <c r="K1" s="6"/>
    </row>
    <row r="2" spans="5:11" ht="14.25">
      <c r="E2" s="5"/>
      <c r="F2" s="5"/>
      <c r="G2" s="5"/>
      <c r="H2" s="5"/>
      <c r="I2" s="7" t="s">
        <v>0</v>
      </c>
      <c r="J2" s="7"/>
      <c r="K2" s="7"/>
    </row>
    <row r="3" spans="9:11" ht="14.25">
      <c r="I3" s="118" t="s">
        <v>91</v>
      </c>
      <c r="J3" s="119"/>
      <c r="K3" s="119"/>
    </row>
    <row r="4" spans="9:11" ht="14.25">
      <c r="I4" s="8"/>
      <c r="J4" s="8"/>
      <c r="K4" s="8"/>
    </row>
    <row r="5" spans="1:11" ht="15.75" customHeight="1">
      <c r="A5" s="120" t="s">
        <v>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</row>
    <row r="6" spans="1:11" s="10" customFormat="1" ht="24" customHeight="1">
      <c r="A6" s="116" t="s">
        <v>2</v>
      </c>
      <c r="B6" s="116" t="s">
        <v>3</v>
      </c>
      <c r="C6" s="116" t="s">
        <v>4</v>
      </c>
      <c r="D6" s="116" t="s">
        <v>5</v>
      </c>
      <c r="E6" s="121" t="s">
        <v>6</v>
      </c>
      <c r="F6" s="121" t="s">
        <v>7</v>
      </c>
      <c r="G6" s="121" t="s">
        <v>8</v>
      </c>
      <c r="H6" s="121" t="s">
        <v>9</v>
      </c>
      <c r="I6" s="121"/>
      <c r="J6" s="121"/>
      <c r="K6" s="116" t="s">
        <v>10</v>
      </c>
    </row>
    <row r="7" spans="1:11" s="10" customFormat="1" ht="14.25">
      <c r="A7" s="116"/>
      <c r="B7" s="116"/>
      <c r="C7" s="116"/>
      <c r="D7" s="116"/>
      <c r="E7" s="121"/>
      <c r="F7" s="121"/>
      <c r="G7" s="121"/>
      <c r="H7" s="9" t="s">
        <v>11</v>
      </c>
      <c r="I7" s="9" t="s">
        <v>12</v>
      </c>
      <c r="J7" s="11" t="s">
        <v>13</v>
      </c>
      <c r="K7" s="116"/>
    </row>
    <row r="8" spans="1:11" ht="15">
      <c r="A8" s="113" t="s">
        <v>14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</row>
    <row r="9" spans="1:11" ht="15" customHeight="1">
      <c r="A9" s="117" t="s">
        <v>15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</row>
    <row r="10" spans="1:11" ht="14.25">
      <c r="A10" s="12" t="s">
        <v>16</v>
      </c>
      <c r="B10" s="13"/>
      <c r="C10" s="14"/>
      <c r="D10" s="15" t="s">
        <v>17</v>
      </c>
      <c r="E10" s="16">
        <f>E11</f>
        <v>250000</v>
      </c>
      <c r="F10" s="16">
        <f>F11</f>
        <v>0</v>
      </c>
      <c r="G10" s="16">
        <f>E10+F10</f>
        <v>250000</v>
      </c>
      <c r="H10" s="16">
        <f>H11</f>
        <v>250000</v>
      </c>
      <c r="I10" s="16">
        <f>I11</f>
        <v>0</v>
      </c>
      <c r="J10" s="16">
        <f>J11</f>
        <v>0</v>
      </c>
      <c r="K10" s="15"/>
    </row>
    <row r="11" spans="1:11" ht="43.5">
      <c r="A11" s="17"/>
      <c r="B11" s="13">
        <v>85154</v>
      </c>
      <c r="C11" s="13">
        <v>2650</v>
      </c>
      <c r="D11" s="18" t="s">
        <v>18</v>
      </c>
      <c r="E11" s="16">
        <v>250000</v>
      </c>
      <c r="F11" s="16">
        <v>0</v>
      </c>
      <c r="G11" s="16">
        <f>E11+F11</f>
        <v>250000</v>
      </c>
      <c r="H11" s="16">
        <v>250000</v>
      </c>
      <c r="I11" s="16"/>
      <c r="J11" s="16">
        <v>0</v>
      </c>
      <c r="K11" s="19" t="s">
        <v>19</v>
      </c>
    </row>
    <row r="12" spans="1:11" ht="15">
      <c r="A12" s="113" t="s">
        <v>20</v>
      </c>
      <c r="B12" s="113"/>
      <c r="C12" s="113"/>
      <c r="D12" s="20"/>
      <c r="E12" s="21">
        <f>E10</f>
        <v>250000</v>
      </c>
      <c r="F12" s="21">
        <f>F10</f>
        <v>0</v>
      </c>
      <c r="G12" s="16">
        <f>E12+F12</f>
        <v>250000</v>
      </c>
      <c r="H12" s="21">
        <f>H10</f>
        <v>250000</v>
      </c>
      <c r="I12" s="21">
        <f>I10</f>
        <v>0</v>
      </c>
      <c r="J12" s="21">
        <f>J10</f>
        <v>0</v>
      </c>
      <c r="K12" s="20"/>
    </row>
    <row r="13" spans="1:11" ht="15">
      <c r="A13" s="115" t="s">
        <v>21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</row>
    <row r="14" spans="1:11" s="106" customFormat="1" ht="14.25">
      <c r="A14" s="103" t="s">
        <v>93</v>
      </c>
      <c r="B14" s="104"/>
      <c r="C14" s="99"/>
      <c r="D14" s="105" t="s">
        <v>96</v>
      </c>
      <c r="E14" s="109">
        <f aca="true" t="shared" si="0" ref="E14:J14">E15</f>
        <v>3680</v>
      </c>
      <c r="F14" s="109">
        <f t="shared" si="0"/>
        <v>0</v>
      </c>
      <c r="G14" s="109">
        <f t="shared" si="0"/>
        <v>3680</v>
      </c>
      <c r="H14" s="109">
        <f t="shared" si="0"/>
        <v>0</v>
      </c>
      <c r="I14" s="109">
        <f t="shared" si="0"/>
        <v>3680</v>
      </c>
      <c r="J14" s="109">
        <f t="shared" si="0"/>
        <v>0</v>
      </c>
      <c r="K14" s="105"/>
    </row>
    <row r="15" spans="1:11" s="106" customFormat="1" ht="42.75">
      <c r="A15" s="108"/>
      <c r="B15" s="104" t="s">
        <v>94</v>
      </c>
      <c r="C15" s="99">
        <v>2489</v>
      </c>
      <c r="D15" s="107" t="s">
        <v>95</v>
      </c>
      <c r="E15" s="109">
        <v>3680</v>
      </c>
      <c r="F15" s="109">
        <v>0</v>
      </c>
      <c r="G15" s="109">
        <f>E15+F15</f>
        <v>3680</v>
      </c>
      <c r="H15" s="109">
        <v>0</v>
      </c>
      <c r="I15" s="109">
        <v>3680</v>
      </c>
      <c r="J15" s="109">
        <v>0</v>
      </c>
      <c r="K15" s="107" t="s">
        <v>27</v>
      </c>
    </row>
    <row r="16" spans="1:11" ht="33.75" customHeight="1">
      <c r="A16" s="22">
        <v>921</v>
      </c>
      <c r="B16" s="13"/>
      <c r="C16" s="13"/>
      <c r="D16" s="23" t="s">
        <v>22</v>
      </c>
      <c r="E16" s="16">
        <f>SUM(E17:E21)</f>
        <v>1784533</v>
      </c>
      <c r="F16" s="16">
        <f>SUM(F17:F21)</f>
        <v>0</v>
      </c>
      <c r="G16" s="16">
        <f>E16+F16</f>
        <v>1784533</v>
      </c>
      <c r="H16" s="16">
        <f>SUM(H18:H21)</f>
        <v>0</v>
      </c>
      <c r="I16" s="16">
        <f>SUM(I17:I21)</f>
        <v>1784533</v>
      </c>
      <c r="J16" s="16">
        <f>SUM(J18:J21)</f>
        <v>0</v>
      </c>
      <c r="K16" s="24"/>
    </row>
    <row r="17" spans="1:11" ht="33.75" customHeight="1">
      <c r="A17" s="41"/>
      <c r="B17" s="13">
        <v>92105</v>
      </c>
      <c r="C17" s="13">
        <v>2480</v>
      </c>
      <c r="D17" s="23" t="s">
        <v>23</v>
      </c>
      <c r="E17" s="16">
        <v>6000</v>
      </c>
      <c r="F17" s="16">
        <v>0</v>
      </c>
      <c r="G17" s="16">
        <v>6000</v>
      </c>
      <c r="H17" s="16">
        <v>0</v>
      </c>
      <c r="I17" s="16">
        <v>6000</v>
      </c>
      <c r="J17" s="16">
        <v>0</v>
      </c>
      <c r="K17" s="15" t="s">
        <v>24</v>
      </c>
    </row>
    <row r="18" spans="1:11" ht="31.5" customHeight="1">
      <c r="A18" s="25"/>
      <c r="B18" s="22">
        <v>92109</v>
      </c>
      <c r="C18" s="13">
        <v>2480</v>
      </c>
      <c r="D18" s="26" t="s">
        <v>25</v>
      </c>
      <c r="E18" s="27">
        <v>959873</v>
      </c>
      <c r="F18" s="28">
        <v>0</v>
      </c>
      <c r="G18" s="27">
        <f>E18+F18</f>
        <v>959873</v>
      </c>
      <c r="H18" s="28">
        <v>0</v>
      </c>
      <c r="I18" s="27">
        <v>959873</v>
      </c>
      <c r="J18" s="27">
        <v>0</v>
      </c>
      <c r="K18" s="15" t="s">
        <v>24</v>
      </c>
    </row>
    <row r="19" spans="1:11" ht="31.5" customHeight="1">
      <c r="A19" s="25"/>
      <c r="B19" s="22">
        <v>92109</v>
      </c>
      <c r="C19" s="13">
        <v>2489</v>
      </c>
      <c r="D19" s="26" t="s">
        <v>25</v>
      </c>
      <c r="E19" s="27">
        <v>30000</v>
      </c>
      <c r="F19" s="28">
        <v>0</v>
      </c>
      <c r="G19" s="27">
        <f>E19+F19</f>
        <v>30000</v>
      </c>
      <c r="H19" s="28">
        <v>0</v>
      </c>
      <c r="I19" s="27">
        <f>G19</f>
        <v>30000</v>
      </c>
      <c r="J19" s="27">
        <v>0</v>
      </c>
      <c r="K19" s="15" t="s">
        <v>24</v>
      </c>
    </row>
    <row r="20" spans="1:11" ht="42.75">
      <c r="A20" s="25"/>
      <c r="B20" s="13">
        <v>92116</v>
      </c>
      <c r="C20" s="13">
        <v>2480</v>
      </c>
      <c r="D20" s="26" t="s">
        <v>26</v>
      </c>
      <c r="E20" s="27">
        <v>549660</v>
      </c>
      <c r="F20" s="28">
        <v>0</v>
      </c>
      <c r="G20" s="27">
        <f>E20+F20</f>
        <v>549660</v>
      </c>
      <c r="H20" s="28">
        <v>0</v>
      </c>
      <c r="I20" s="27">
        <v>549660</v>
      </c>
      <c r="J20" s="27">
        <v>0</v>
      </c>
      <c r="K20" s="15" t="s">
        <v>27</v>
      </c>
    </row>
    <row r="21" spans="1:11" ht="28.5">
      <c r="A21" s="25"/>
      <c r="B21" s="29">
        <v>92118</v>
      </c>
      <c r="C21" s="29">
        <v>2480</v>
      </c>
      <c r="D21" s="30" t="s">
        <v>28</v>
      </c>
      <c r="E21" s="31">
        <v>239000</v>
      </c>
      <c r="F21" s="32">
        <v>0</v>
      </c>
      <c r="G21" s="27">
        <f>E21+F21</f>
        <v>239000</v>
      </c>
      <c r="H21" s="32">
        <v>0</v>
      </c>
      <c r="I21" s="31">
        <v>239000</v>
      </c>
      <c r="J21" s="31">
        <v>0</v>
      </c>
      <c r="K21" s="19" t="s">
        <v>29</v>
      </c>
    </row>
    <row r="22" spans="1:11" s="36" customFormat="1" ht="15">
      <c r="A22" s="113" t="s">
        <v>20</v>
      </c>
      <c r="B22" s="113"/>
      <c r="C22" s="113"/>
      <c r="D22" s="33"/>
      <c r="E22" s="34">
        <f aca="true" t="shared" si="1" ref="E22:J22">E16+E14</f>
        <v>1788213</v>
      </c>
      <c r="F22" s="34">
        <f t="shared" si="1"/>
        <v>0</v>
      </c>
      <c r="G22" s="34">
        <f t="shared" si="1"/>
        <v>1788213</v>
      </c>
      <c r="H22" s="34">
        <f t="shared" si="1"/>
        <v>0</v>
      </c>
      <c r="I22" s="34">
        <f t="shared" si="1"/>
        <v>1788213</v>
      </c>
      <c r="J22" s="34">
        <f t="shared" si="1"/>
        <v>0</v>
      </c>
      <c r="K22" s="35"/>
    </row>
    <row r="23" spans="1:11" s="36" customFormat="1" ht="15">
      <c r="A23" s="114" t="s">
        <v>30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s="36" customFormat="1" ht="14.25">
      <c r="A24" s="37">
        <v>600</v>
      </c>
      <c r="B24" s="37"/>
      <c r="C24" s="37"/>
      <c r="D24" s="37" t="s">
        <v>31</v>
      </c>
      <c r="E24" s="38">
        <f>SUM(E25:E27)</f>
        <v>191000</v>
      </c>
      <c r="F24" s="38">
        <f>SUM(F25:F27)</f>
        <v>0</v>
      </c>
      <c r="G24" s="38">
        <f>E24+F24</f>
        <v>191000</v>
      </c>
      <c r="H24" s="38">
        <f>SUM(H25:H27)</f>
        <v>0</v>
      </c>
      <c r="I24" s="38">
        <f>SUM(I25:I27)</f>
        <v>0</v>
      </c>
      <c r="J24" s="38">
        <f>SUM(J25:J27)</f>
        <v>191000</v>
      </c>
      <c r="K24" s="37"/>
    </row>
    <row r="25" spans="1:11" s="36" customFormat="1" ht="85.5">
      <c r="A25" s="100"/>
      <c r="B25" s="37">
        <v>60014</v>
      </c>
      <c r="C25" s="37">
        <v>2710</v>
      </c>
      <c r="D25" s="37" t="s">
        <v>32</v>
      </c>
      <c r="E25" s="38">
        <v>15000</v>
      </c>
      <c r="F25" s="38">
        <v>0</v>
      </c>
      <c r="G25" s="38">
        <v>15000</v>
      </c>
      <c r="H25" s="38">
        <v>0</v>
      </c>
      <c r="I25" s="38">
        <v>0</v>
      </c>
      <c r="J25" s="38">
        <v>15000</v>
      </c>
      <c r="K25" s="39" t="s">
        <v>33</v>
      </c>
    </row>
    <row r="26" spans="1:11" s="36" customFormat="1" ht="99.75">
      <c r="A26" s="101"/>
      <c r="B26" s="37">
        <v>60014</v>
      </c>
      <c r="C26" s="37">
        <v>2710</v>
      </c>
      <c r="D26" s="37" t="s">
        <v>32</v>
      </c>
      <c r="E26" s="38">
        <v>165200</v>
      </c>
      <c r="F26" s="38">
        <v>0</v>
      </c>
      <c r="G26" s="38">
        <v>165200</v>
      </c>
      <c r="H26" s="38">
        <v>0</v>
      </c>
      <c r="I26" s="38">
        <v>0</v>
      </c>
      <c r="J26" s="38">
        <v>165200</v>
      </c>
      <c r="K26" s="39" t="s">
        <v>34</v>
      </c>
    </row>
    <row r="27" spans="1:11" s="36" customFormat="1" ht="85.5">
      <c r="A27" s="101"/>
      <c r="B27" s="37">
        <v>60014</v>
      </c>
      <c r="C27" s="37">
        <v>2710</v>
      </c>
      <c r="D27" s="37" t="s">
        <v>32</v>
      </c>
      <c r="E27" s="38">
        <v>10800</v>
      </c>
      <c r="F27" s="38">
        <v>0</v>
      </c>
      <c r="G27" s="38">
        <v>10800</v>
      </c>
      <c r="H27" s="38">
        <v>0</v>
      </c>
      <c r="I27" s="38">
        <v>0</v>
      </c>
      <c r="J27" s="38">
        <v>10800</v>
      </c>
      <c r="K27" s="39" t="s">
        <v>35</v>
      </c>
    </row>
    <row r="28" spans="1:11" ht="28.5">
      <c r="A28" s="102">
        <v>754</v>
      </c>
      <c r="B28" s="13"/>
      <c r="C28" s="13"/>
      <c r="D28" s="39" t="s">
        <v>36</v>
      </c>
      <c r="E28" s="38">
        <f>SUM(E29:E34)</f>
        <v>4845</v>
      </c>
      <c r="F28" s="38">
        <f>SUM(F29:F34)</f>
        <v>0</v>
      </c>
      <c r="G28" s="38">
        <f aca="true" t="shared" si="2" ref="G28:G34">E28+F28</f>
        <v>4845</v>
      </c>
      <c r="H28" s="38">
        <f>H29+H30+H31+H32+H33+H34</f>
        <v>0</v>
      </c>
      <c r="I28" s="38">
        <f>I29+I30+I31+I32+I33+I34</f>
        <v>0</v>
      </c>
      <c r="J28" s="38">
        <f>J29+J30+J31+J32+J33+J34</f>
        <v>4845</v>
      </c>
      <c r="K28" s="40"/>
    </row>
    <row r="29" spans="1:11" ht="28.5">
      <c r="A29" s="41"/>
      <c r="B29" s="13">
        <v>75404</v>
      </c>
      <c r="C29" s="13">
        <v>3000</v>
      </c>
      <c r="D29" s="39" t="s">
        <v>37</v>
      </c>
      <c r="E29" s="38">
        <v>1000</v>
      </c>
      <c r="F29" s="42">
        <v>-1000</v>
      </c>
      <c r="G29" s="42">
        <f t="shared" si="2"/>
        <v>0</v>
      </c>
      <c r="H29" s="42">
        <v>0</v>
      </c>
      <c r="I29" s="38">
        <v>0</v>
      </c>
      <c r="J29" s="42">
        <v>0</v>
      </c>
      <c r="K29" s="40" t="s">
        <v>38</v>
      </c>
    </row>
    <row r="30" spans="1:11" ht="42.75">
      <c r="A30" s="29"/>
      <c r="B30" s="13">
        <v>75404</v>
      </c>
      <c r="C30" s="13">
        <v>3000</v>
      </c>
      <c r="D30" s="39" t="s">
        <v>37</v>
      </c>
      <c r="E30" s="38">
        <v>600</v>
      </c>
      <c r="F30" s="42">
        <v>-600</v>
      </c>
      <c r="G30" s="42">
        <f t="shared" si="2"/>
        <v>0</v>
      </c>
      <c r="H30" s="42">
        <v>0</v>
      </c>
      <c r="I30" s="38">
        <v>0</v>
      </c>
      <c r="J30" s="42">
        <v>0</v>
      </c>
      <c r="K30" s="40" t="s">
        <v>39</v>
      </c>
    </row>
    <row r="31" spans="1:11" ht="28.5">
      <c r="A31" s="29"/>
      <c r="B31" s="13">
        <v>75405</v>
      </c>
      <c r="C31" s="13">
        <v>3000</v>
      </c>
      <c r="D31" s="39" t="s">
        <v>92</v>
      </c>
      <c r="E31" s="38">
        <v>0</v>
      </c>
      <c r="F31" s="42">
        <v>1000</v>
      </c>
      <c r="G31" s="42">
        <f t="shared" si="2"/>
        <v>1000</v>
      </c>
      <c r="H31" s="42">
        <v>0</v>
      </c>
      <c r="I31" s="38">
        <v>0</v>
      </c>
      <c r="J31" s="42">
        <v>1000</v>
      </c>
      <c r="K31" s="40" t="s">
        <v>38</v>
      </c>
    </row>
    <row r="32" spans="1:11" ht="42.75">
      <c r="A32" s="29"/>
      <c r="B32" s="13">
        <v>75405</v>
      </c>
      <c r="C32" s="13">
        <v>3000</v>
      </c>
      <c r="D32" s="39" t="s">
        <v>92</v>
      </c>
      <c r="E32" s="38">
        <v>0</v>
      </c>
      <c r="F32" s="42">
        <v>600</v>
      </c>
      <c r="G32" s="42">
        <f t="shared" si="2"/>
        <v>600</v>
      </c>
      <c r="H32" s="42">
        <v>0</v>
      </c>
      <c r="I32" s="38">
        <v>0</v>
      </c>
      <c r="J32" s="42">
        <v>600</v>
      </c>
      <c r="K32" s="40" t="s">
        <v>39</v>
      </c>
    </row>
    <row r="33" spans="1:11" ht="42.75">
      <c r="A33" s="110"/>
      <c r="B33" s="13">
        <v>75411</v>
      </c>
      <c r="C33" s="13">
        <v>3000</v>
      </c>
      <c r="D33" s="39" t="s">
        <v>40</v>
      </c>
      <c r="E33" s="38">
        <v>2000</v>
      </c>
      <c r="F33" s="42">
        <v>0</v>
      </c>
      <c r="G33" s="42">
        <f t="shared" si="2"/>
        <v>2000</v>
      </c>
      <c r="H33" s="42">
        <v>0</v>
      </c>
      <c r="I33" s="38">
        <v>0</v>
      </c>
      <c r="J33" s="42">
        <v>2000</v>
      </c>
      <c r="K33" s="40" t="s">
        <v>41</v>
      </c>
    </row>
    <row r="34" spans="1:11" ht="99.75">
      <c r="A34" s="43"/>
      <c r="B34" s="13">
        <v>75421</v>
      </c>
      <c r="C34" s="13">
        <v>2710</v>
      </c>
      <c r="D34" s="39" t="s">
        <v>42</v>
      </c>
      <c r="E34" s="38">
        <v>1245</v>
      </c>
      <c r="F34" s="42">
        <v>0</v>
      </c>
      <c r="G34" s="42">
        <f t="shared" si="2"/>
        <v>1245</v>
      </c>
      <c r="H34" s="42">
        <v>0</v>
      </c>
      <c r="I34" s="38">
        <v>0</v>
      </c>
      <c r="J34" s="42">
        <v>1245</v>
      </c>
      <c r="K34" s="40" t="s">
        <v>43</v>
      </c>
    </row>
    <row r="35" spans="1:11" s="48" customFormat="1" ht="14.25">
      <c r="A35" s="44">
        <v>801</v>
      </c>
      <c r="B35" s="44"/>
      <c r="C35" s="44"/>
      <c r="D35" s="45" t="s">
        <v>44</v>
      </c>
      <c r="E35" s="46">
        <f aca="true" t="shared" si="3" ref="E35:J35">SUM(E36:E38)</f>
        <v>47000</v>
      </c>
      <c r="F35" s="46">
        <f t="shared" si="3"/>
        <v>0</v>
      </c>
      <c r="G35" s="46">
        <f t="shared" si="3"/>
        <v>47000</v>
      </c>
      <c r="H35" s="46">
        <f t="shared" si="3"/>
        <v>0</v>
      </c>
      <c r="I35" s="46">
        <f t="shared" si="3"/>
        <v>0</v>
      </c>
      <c r="J35" s="46">
        <f t="shared" si="3"/>
        <v>47000</v>
      </c>
      <c r="K35" s="47"/>
    </row>
    <row r="36" spans="1:11" ht="57">
      <c r="A36" s="41"/>
      <c r="B36" s="13">
        <v>80104</v>
      </c>
      <c r="C36" s="13">
        <v>2310</v>
      </c>
      <c r="D36" s="39" t="s">
        <v>45</v>
      </c>
      <c r="E36" s="38">
        <v>25000</v>
      </c>
      <c r="F36" s="42">
        <v>0</v>
      </c>
      <c r="G36" s="42">
        <f>E36+F36</f>
        <v>25000</v>
      </c>
      <c r="H36" s="42">
        <v>0</v>
      </c>
      <c r="I36" s="38">
        <v>0</v>
      </c>
      <c r="J36" s="42">
        <v>25000</v>
      </c>
      <c r="K36" s="40" t="s">
        <v>46</v>
      </c>
    </row>
    <row r="37" spans="1:11" ht="99.75">
      <c r="A37" s="29"/>
      <c r="B37" s="44">
        <v>80110</v>
      </c>
      <c r="C37" s="44">
        <v>2710</v>
      </c>
      <c r="D37" s="45" t="s">
        <v>47</v>
      </c>
      <c r="E37" s="46">
        <v>10000</v>
      </c>
      <c r="F37" s="49">
        <v>0</v>
      </c>
      <c r="G37" s="42">
        <f>E37+F37</f>
        <v>10000</v>
      </c>
      <c r="H37" s="49">
        <v>0</v>
      </c>
      <c r="I37" s="46">
        <v>0</v>
      </c>
      <c r="J37" s="49">
        <v>10000</v>
      </c>
      <c r="K37" s="50" t="s">
        <v>48</v>
      </c>
    </row>
    <row r="38" spans="1:11" ht="42.75">
      <c r="A38" s="43"/>
      <c r="B38" s="43">
        <v>80113</v>
      </c>
      <c r="C38" s="43">
        <v>2310</v>
      </c>
      <c r="D38" s="51" t="s">
        <v>49</v>
      </c>
      <c r="E38" s="52">
        <v>12000</v>
      </c>
      <c r="F38" s="52">
        <v>0</v>
      </c>
      <c r="G38" s="42">
        <f>E38+F38</f>
        <v>12000</v>
      </c>
      <c r="H38" s="52">
        <v>0</v>
      </c>
      <c r="I38" s="52">
        <v>0</v>
      </c>
      <c r="J38" s="52">
        <v>12000</v>
      </c>
      <c r="K38" s="51" t="s">
        <v>50</v>
      </c>
    </row>
    <row r="39" spans="1:11" s="36" customFormat="1" ht="15">
      <c r="A39" s="113" t="s">
        <v>20</v>
      </c>
      <c r="B39" s="113"/>
      <c r="C39" s="113"/>
      <c r="D39" s="53"/>
      <c r="E39" s="54">
        <f>E24+E28+E35</f>
        <v>242845</v>
      </c>
      <c r="F39" s="54">
        <f>F24+F28+F35</f>
        <v>0</v>
      </c>
      <c r="G39" s="54">
        <f>E39+F39</f>
        <v>242845</v>
      </c>
      <c r="H39" s="54">
        <f>H28+H35</f>
        <v>0</v>
      </c>
      <c r="I39" s="54">
        <f>I28+I35</f>
        <v>0</v>
      </c>
      <c r="J39" s="54">
        <f>J24+J28+J35</f>
        <v>242845</v>
      </c>
      <c r="K39" s="53"/>
    </row>
    <row r="40" spans="1:11" s="57" customFormat="1" ht="15">
      <c r="A40" s="111" t="s">
        <v>51</v>
      </c>
      <c r="B40" s="111"/>
      <c r="C40" s="111"/>
      <c r="D40" s="111"/>
      <c r="E40" s="55">
        <f aca="true" t="shared" si="4" ref="E40:J40">E12+E22+E39</f>
        <v>2281058</v>
      </c>
      <c r="F40" s="55">
        <f t="shared" si="4"/>
        <v>0</v>
      </c>
      <c r="G40" s="55">
        <f t="shared" si="4"/>
        <v>2281058</v>
      </c>
      <c r="H40" s="55">
        <f t="shared" si="4"/>
        <v>250000</v>
      </c>
      <c r="I40" s="55">
        <f t="shared" si="4"/>
        <v>1788213</v>
      </c>
      <c r="J40" s="55">
        <f t="shared" si="4"/>
        <v>242845</v>
      </c>
      <c r="K40" s="56"/>
    </row>
    <row r="41" spans="1:11" ht="15">
      <c r="A41" s="113" t="s">
        <v>52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</row>
    <row r="42" spans="1:11" ht="15">
      <c r="A42" s="114" t="s">
        <v>53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4.25">
      <c r="A43" s="58">
        <v>630</v>
      </c>
      <c r="B43" s="59"/>
      <c r="C43" s="26"/>
      <c r="D43" s="59" t="s">
        <v>54</v>
      </c>
      <c r="E43" s="60">
        <f aca="true" t="shared" si="5" ref="E43:J43">E44</f>
        <v>4000</v>
      </c>
      <c r="F43" s="60">
        <f t="shared" si="5"/>
        <v>0</v>
      </c>
      <c r="G43" s="60">
        <f t="shared" si="5"/>
        <v>4000</v>
      </c>
      <c r="H43" s="60">
        <f t="shared" si="5"/>
        <v>0</v>
      </c>
      <c r="I43" s="60">
        <f t="shared" si="5"/>
        <v>0</v>
      </c>
      <c r="J43" s="60">
        <f t="shared" si="5"/>
        <v>4000</v>
      </c>
      <c r="K43" s="59"/>
    </row>
    <row r="44" spans="1:11" s="48" customFormat="1" ht="86.25">
      <c r="A44" s="61"/>
      <c r="B44" s="62">
        <v>63003</v>
      </c>
      <c r="C44" s="63">
        <v>2820</v>
      </c>
      <c r="D44" s="64" t="s">
        <v>55</v>
      </c>
      <c r="E44" s="65">
        <v>4000</v>
      </c>
      <c r="F44" s="66">
        <v>0</v>
      </c>
      <c r="G44" s="65">
        <f>E44+F44</f>
        <v>4000</v>
      </c>
      <c r="H44" s="66">
        <v>0</v>
      </c>
      <c r="I44" s="65">
        <v>0</v>
      </c>
      <c r="J44" s="66">
        <v>4000</v>
      </c>
      <c r="K44" s="67" t="s">
        <v>56</v>
      </c>
    </row>
    <row r="45" spans="1:11" ht="14.25">
      <c r="A45" s="13">
        <v>750</v>
      </c>
      <c r="B45" s="13"/>
      <c r="C45" s="68"/>
      <c r="D45" s="59" t="s">
        <v>57</v>
      </c>
      <c r="E45" s="27">
        <f aca="true" t="shared" si="6" ref="E45:J45">E46</f>
        <v>5000</v>
      </c>
      <c r="F45" s="27">
        <f t="shared" si="6"/>
        <v>0</v>
      </c>
      <c r="G45" s="27">
        <f t="shared" si="6"/>
        <v>5000</v>
      </c>
      <c r="H45" s="27">
        <f t="shared" si="6"/>
        <v>0</v>
      </c>
      <c r="I45" s="27">
        <f t="shared" si="6"/>
        <v>0</v>
      </c>
      <c r="J45" s="27">
        <f t="shared" si="6"/>
        <v>5000</v>
      </c>
      <c r="K45" s="24"/>
    </row>
    <row r="46" spans="1:11" ht="29.25">
      <c r="A46" s="69"/>
      <c r="B46" s="13">
        <v>75095</v>
      </c>
      <c r="C46" s="70">
        <v>2810</v>
      </c>
      <c r="D46" s="59" t="s">
        <v>58</v>
      </c>
      <c r="E46" s="28">
        <v>5000</v>
      </c>
      <c r="F46" s="27">
        <v>0</v>
      </c>
      <c r="G46" s="28">
        <f>E46+F46</f>
        <v>5000</v>
      </c>
      <c r="H46" s="27">
        <v>0</v>
      </c>
      <c r="I46" s="28">
        <v>0</v>
      </c>
      <c r="J46" s="27">
        <v>5000</v>
      </c>
      <c r="K46" s="15" t="s">
        <v>59</v>
      </c>
    </row>
    <row r="47" spans="1:11" ht="14.25">
      <c r="A47" s="13">
        <v>801</v>
      </c>
      <c r="B47" s="13"/>
      <c r="C47" s="13"/>
      <c r="D47" s="39" t="s">
        <v>60</v>
      </c>
      <c r="E47" s="38">
        <f aca="true" t="shared" si="7" ref="E47:J47">SUM(E48:E61)</f>
        <v>1219729</v>
      </c>
      <c r="F47" s="38">
        <f t="shared" si="7"/>
        <v>0</v>
      </c>
      <c r="G47" s="38">
        <f t="shared" si="7"/>
        <v>1219729</v>
      </c>
      <c r="H47" s="38">
        <f t="shared" si="7"/>
        <v>0</v>
      </c>
      <c r="I47" s="38">
        <f t="shared" si="7"/>
        <v>1219729</v>
      </c>
      <c r="J47" s="38">
        <f t="shared" si="7"/>
        <v>0</v>
      </c>
      <c r="K47" s="40"/>
    </row>
    <row r="48" spans="1:11" ht="71.25">
      <c r="A48" s="29"/>
      <c r="B48" s="13">
        <v>80101</v>
      </c>
      <c r="C48" s="13">
        <v>2540</v>
      </c>
      <c r="D48" s="39" t="s">
        <v>61</v>
      </c>
      <c r="E48" s="38">
        <v>281189</v>
      </c>
      <c r="F48" s="38">
        <v>0</v>
      </c>
      <c r="G48" s="38">
        <f aca="true" t="shared" si="8" ref="G48:G61">E48+F48</f>
        <v>281189</v>
      </c>
      <c r="H48" s="38">
        <v>0</v>
      </c>
      <c r="I48" s="38">
        <v>281189</v>
      </c>
      <c r="J48" s="42">
        <v>0</v>
      </c>
      <c r="K48" s="39" t="s">
        <v>62</v>
      </c>
    </row>
    <row r="49" spans="1:11" ht="57">
      <c r="A49" s="29"/>
      <c r="B49" s="13">
        <v>80101</v>
      </c>
      <c r="C49" s="13">
        <v>2540</v>
      </c>
      <c r="D49" s="39" t="s">
        <v>61</v>
      </c>
      <c r="E49" s="38">
        <v>147052</v>
      </c>
      <c r="F49" s="38">
        <v>0</v>
      </c>
      <c r="G49" s="38">
        <f t="shared" si="8"/>
        <v>147052</v>
      </c>
      <c r="H49" s="38">
        <v>0</v>
      </c>
      <c r="I49" s="38">
        <v>147052</v>
      </c>
      <c r="J49" s="71">
        <v>0</v>
      </c>
      <c r="K49" s="39" t="s">
        <v>63</v>
      </c>
    </row>
    <row r="50" spans="1:11" ht="57">
      <c r="A50" s="29"/>
      <c r="B50" s="13">
        <v>80101</v>
      </c>
      <c r="C50" s="13">
        <v>2540</v>
      </c>
      <c r="D50" s="39" t="s">
        <v>61</v>
      </c>
      <c r="E50" s="38">
        <v>71379</v>
      </c>
      <c r="F50" s="38">
        <v>0</v>
      </c>
      <c r="G50" s="38">
        <f t="shared" si="8"/>
        <v>71379</v>
      </c>
      <c r="H50" s="38">
        <v>0</v>
      </c>
      <c r="I50" s="38">
        <v>71379</v>
      </c>
      <c r="J50" s="42">
        <v>0</v>
      </c>
      <c r="K50" s="39" t="s">
        <v>64</v>
      </c>
    </row>
    <row r="51" spans="1:11" ht="85.5">
      <c r="A51" s="29"/>
      <c r="B51" s="43">
        <v>80101</v>
      </c>
      <c r="C51" s="43">
        <v>2540</v>
      </c>
      <c r="D51" s="51" t="s">
        <v>61</v>
      </c>
      <c r="E51" s="52">
        <v>90846</v>
      </c>
      <c r="F51" s="52">
        <v>0</v>
      </c>
      <c r="G51" s="38">
        <f t="shared" si="8"/>
        <v>90846</v>
      </c>
      <c r="H51" s="52">
        <v>0</v>
      </c>
      <c r="I51" s="52">
        <v>90846</v>
      </c>
      <c r="J51" s="72">
        <v>0</v>
      </c>
      <c r="K51" s="51" t="s">
        <v>65</v>
      </c>
    </row>
    <row r="52" spans="1:11" ht="57">
      <c r="A52" s="29"/>
      <c r="B52" s="43">
        <v>80101</v>
      </c>
      <c r="C52" s="43">
        <v>2590</v>
      </c>
      <c r="D52" s="51" t="s">
        <v>61</v>
      </c>
      <c r="E52" s="52">
        <v>415467</v>
      </c>
      <c r="F52" s="52">
        <v>0</v>
      </c>
      <c r="G52" s="38">
        <f t="shared" si="8"/>
        <v>415467</v>
      </c>
      <c r="H52" s="52">
        <v>0</v>
      </c>
      <c r="I52" s="52">
        <v>415467</v>
      </c>
      <c r="J52" s="72">
        <v>0</v>
      </c>
      <c r="K52" s="51" t="s">
        <v>66</v>
      </c>
    </row>
    <row r="53" spans="1:11" ht="57">
      <c r="A53" s="29"/>
      <c r="B53" s="29">
        <v>80103</v>
      </c>
      <c r="C53" s="29">
        <v>2540</v>
      </c>
      <c r="D53" s="73" t="s">
        <v>67</v>
      </c>
      <c r="E53" s="74">
        <v>25763</v>
      </c>
      <c r="F53" s="74">
        <v>0</v>
      </c>
      <c r="G53" s="38">
        <f t="shared" si="8"/>
        <v>25763</v>
      </c>
      <c r="H53" s="74">
        <v>0</v>
      </c>
      <c r="I53" s="74">
        <v>25763</v>
      </c>
      <c r="J53" s="75">
        <v>0</v>
      </c>
      <c r="K53" s="76" t="s">
        <v>68</v>
      </c>
    </row>
    <row r="54" spans="1:11" ht="71.25">
      <c r="A54" s="110"/>
      <c r="B54" s="13">
        <v>80103</v>
      </c>
      <c r="C54" s="13">
        <v>2540</v>
      </c>
      <c r="D54" s="39" t="s">
        <v>67</v>
      </c>
      <c r="E54" s="38">
        <v>28105</v>
      </c>
      <c r="F54" s="38">
        <v>0</v>
      </c>
      <c r="G54" s="38">
        <f t="shared" si="8"/>
        <v>28105</v>
      </c>
      <c r="H54" s="38">
        <v>0</v>
      </c>
      <c r="I54" s="38">
        <v>28105</v>
      </c>
      <c r="J54" s="38">
        <v>0</v>
      </c>
      <c r="K54" s="39" t="s">
        <v>69</v>
      </c>
    </row>
    <row r="55" spans="1:11" ht="71.25">
      <c r="A55" s="29"/>
      <c r="B55" s="13">
        <v>80103</v>
      </c>
      <c r="C55" s="14">
        <v>2590</v>
      </c>
      <c r="D55" s="39" t="s">
        <v>67</v>
      </c>
      <c r="E55" s="38">
        <v>28105</v>
      </c>
      <c r="F55" s="38">
        <v>0</v>
      </c>
      <c r="G55" s="38">
        <f t="shared" si="8"/>
        <v>28105</v>
      </c>
      <c r="H55" s="38">
        <v>0</v>
      </c>
      <c r="I55" s="38">
        <v>28105</v>
      </c>
      <c r="J55" s="71">
        <v>0</v>
      </c>
      <c r="K55" s="39" t="s">
        <v>70</v>
      </c>
    </row>
    <row r="56" spans="1:11" ht="57">
      <c r="A56" s="29"/>
      <c r="B56" s="43">
        <v>80103</v>
      </c>
      <c r="C56" s="77">
        <v>2540</v>
      </c>
      <c r="D56" s="51" t="s">
        <v>67</v>
      </c>
      <c r="E56" s="52">
        <v>9368</v>
      </c>
      <c r="F56" s="52">
        <v>0</v>
      </c>
      <c r="G56" s="52">
        <f t="shared" si="8"/>
        <v>9368</v>
      </c>
      <c r="H56" s="52">
        <v>0</v>
      </c>
      <c r="I56" s="72">
        <v>9368</v>
      </c>
      <c r="J56" s="78">
        <v>0</v>
      </c>
      <c r="K56" s="51" t="s">
        <v>71</v>
      </c>
    </row>
    <row r="57" spans="1:11" ht="71.25">
      <c r="A57" s="29"/>
      <c r="B57" s="13">
        <v>80103</v>
      </c>
      <c r="C57" s="68">
        <v>2540</v>
      </c>
      <c r="D57" s="39" t="s">
        <v>67</v>
      </c>
      <c r="E57" s="38">
        <v>21079</v>
      </c>
      <c r="F57" s="38">
        <v>0</v>
      </c>
      <c r="G57" s="38">
        <f t="shared" si="8"/>
        <v>21079</v>
      </c>
      <c r="H57" s="38">
        <v>0</v>
      </c>
      <c r="I57" s="71">
        <v>21079</v>
      </c>
      <c r="J57" s="79">
        <v>0</v>
      </c>
      <c r="K57" s="39" t="s">
        <v>72</v>
      </c>
    </row>
    <row r="58" spans="1:11" ht="57">
      <c r="A58" s="29"/>
      <c r="B58" s="13">
        <v>80104</v>
      </c>
      <c r="C58" s="68">
        <v>2540</v>
      </c>
      <c r="D58" s="39" t="s">
        <v>45</v>
      </c>
      <c r="E58" s="38">
        <v>39544</v>
      </c>
      <c r="F58" s="38">
        <v>0</v>
      </c>
      <c r="G58" s="38">
        <f t="shared" si="8"/>
        <v>39544</v>
      </c>
      <c r="H58" s="38">
        <v>0</v>
      </c>
      <c r="I58" s="71">
        <v>39544</v>
      </c>
      <c r="J58" s="79">
        <v>0</v>
      </c>
      <c r="K58" s="39" t="s">
        <v>73</v>
      </c>
    </row>
    <row r="59" spans="1:11" ht="71.25">
      <c r="A59" s="29"/>
      <c r="B59" s="13">
        <v>80104</v>
      </c>
      <c r="C59" s="68">
        <v>2540</v>
      </c>
      <c r="D59" s="39" t="s">
        <v>45</v>
      </c>
      <c r="E59" s="38">
        <v>21079</v>
      </c>
      <c r="F59" s="38">
        <v>0</v>
      </c>
      <c r="G59" s="38">
        <f t="shared" si="8"/>
        <v>21079</v>
      </c>
      <c r="H59" s="38">
        <v>0</v>
      </c>
      <c r="I59" s="71">
        <v>21079</v>
      </c>
      <c r="J59" s="79">
        <v>0</v>
      </c>
      <c r="K59" s="39" t="s">
        <v>74</v>
      </c>
    </row>
    <row r="60" spans="1:11" ht="57">
      <c r="A60" s="29"/>
      <c r="B60" s="13">
        <v>80104</v>
      </c>
      <c r="C60" s="68">
        <v>2540</v>
      </c>
      <c r="D60" s="39" t="s">
        <v>45</v>
      </c>
      <c r="E60" s="38">
        <v>19674</v>
      </c>
      <c r="F60" s="38">
        <v>0</v>
      </c>
      <c r="G60" s="38">
        <f t="shared" si="8"/>
        <v>19674</v>
      </c>
      <c r="H60" s="38">
        <v>0</v>
      </c>
      <c r="I60" s="71">
        <v>19674</v>
      </c>
      <c r="J60" s="79">
        <v>0</v>
      </c>
      <c r="K60" s="39" t="s">
        <v>71</v>
      </c>
    </row>
    <row r="61" spans="1:11" ht="85.5">
      <c r="A61" s="29"/>
      <c r="B61" s="29">
        <v>80104</v>
      </c>
      <c r="C61" s="80">
        <v>2540</v>
      </c>
      <c r="D61" s="73" t="s">
        <v>45</v>
      </c>
      <c r="E61" s="81">
        <v>21079</v>
      </c>
      <c r="F61" s="74">
        <v>0</v>
      </c>
      <c r="G61" s="38">
        <f t="shared" si="8"/>
        <v>21079</v>
      </c>
      <c r="H61" s="74">
        <v>0</v>
      </c>
      <c r="I61" s="75">
        <v>21079</v>
      </c>
      <c r="J61" s="82"/>
      <c r="K61" s="51" t="s">
        <v>75</v>
      </c>
    </row>
    <row r="62" spans="1:11" ht="14.25">
      <c r="A62" s="13">
        <v>851</v>
      </c>
      <c r="B62" s="13"/>
      <c r="C62" s="68"/>
      <c r="D62" s="59" t="s">
        <v>17</v>
      </c>
      <c r="E62" s="27">
        <f aca="true" t="shared" si="9" ref="E62:J62">E63</f>
        <v>15000</v>
      </c>
      <c r="F62" s="16">
        <f t="shared" si="9"/>
        <v>0</v>
      </c>
      <c r="G62" s="16">
        <f t="shared" si="9"/>
        <v>15000</v>
      </c>
      <c r="H62" s="16">
        <f t="shared" si="9"/>
        <v>0</v>
      </c>
      <c r="I62" s="27">
        <f t="shared" si="9"/>
        <v>0</v>
      </c>
      <c r="J62" s="28">
        <f t="shared" si="9"/>
        <v>15000</v>
      </c>
      <c r="K62" s="59"/>
    </row>
    <row r="63" spans="1:11" ht="42.75">
      <c r="A63" s="41"/>
      <c r="B63" s="41">
        <v>85149</v>
      </c>
      <c r="C63" s="41">
        <v>2820</v>
      </c>
      <c r="D63" s="83" t="s">
        <v>76</v>
      </c>
      <c r="E63" s="27">
        <v>15000</v>
      </c>
      <c r="F63" s="16">
        <v>0</v>
      </c>
      <c r="G63" s="16">
        <f>E63+F63</f>
        <v>15000</v>
      </c>
      <c r="H63" s="24">
        <v>0</v>
      </c>
      <c r="I63" s="84">
        <v>0</v>
      </c>
      <c r="J63" s="85">
        <v>15000</v>
      </c>
      <c r="K63" s="86" t="s">
        <v>77</v>
      </c>
    </row>
    <row r="64" spans="1:11" ht="14.25">
      <c r="A64" s="13">
        <v>852</v>
      </c>
      <c r="B64" s="13"/>
      <c r="C64" s="68"/>
      <c r="D64" s="59" t="s">
        <v>78</v>
      </c>
      <c r="E64" s="27">
        <f aca="true" t="shared" si="10" ref="E64:J64">E65</f>
        <v>37000</v>
      </c>
      <c r="F64" s="27">
        <f t="shared" si="10"/>
        <v>0</v>
      </c>
      <c r="G64" s="27">
        <f t="shared" si="10"/>
        <v>37000</v>
      </c>
      <c r="H64" s="27">
        <f t="shared" si="10"/>
        <v>0</v>
      </c>
      <c r="I64" s="27">
        <f t="shared" si="10"/>
        <v>0</v>
      </c>
      <c r="J64" s="27">
        <f t="shared" si="10"/>
        <v>37000</v>
      </c>
      <c r="K64" s="59"/>
    </row>
    <row r="65" spans="1:11" ht="42.75">
      <c r="A65" s="29"/>
      <c r="B65" s="87">
        <v>85295</v>
      </c>
      <c r="C65" s="87">
        <v>2820</v>
      </c>
      <c r="D65" s="88" t="s">
        <v>79</v>
      </c>
      <c r="E65" s="89">
        <v>37000</v>
      </c>
      <c r="F65" s="89">
        <v>0</v>
      </c>
      <c r="G65" s="89">
        <f>E65+F65</f>
        <v>37000</v>
      </c>
      <c r="H65" s="89">
        <v>0</v>
      </c>
      <c r="I65" s="89">
        <v>0</v>
      </c>
      <c r="J65" s="90">
        <v>37000</v>
      </c>
      <c r="K65" s="88" t="s">
        <v>80</v>
      </c>
    </row>
    <row r="66" spans="1:11" ht="14.25">
      <c r="A66" s="13">
        <v>851</v>
      </c>
      <c r="B66" s="13"/>
      <c r="C66" s="13"/>
      <c r="D66" s="39" t="s">
        <v>17</v>
      </c>
      <c r="E66" s="38">
        <f aca="true" t="shared" si="11" ref="E66:J66">E67+E68</f>
        <v>17000</v>
      </c>
      <c r="F66" s="38">
        <f t="shared" si="11"/>
        <v>0</v>
      </c>
      <c r="G66" s="38">
        <f t="shared" si="11"/>
        <v>17000</v>
      </c>
      <c r="H66" s="38">
        <f t="shared" si="11"/>
        <v>0</v>
      </c>
      <c r="I66" s="38">
        <f t="shared" si="11"/>
        <v>0</v>
      </c>
      <c r="J66" s="38">
        <f t="shared" si="11"/>
        <v>17000</v>
      </c>
      <c r="K66" s="39"/>
    </row>
    <row r="67" spans="1:11" ht="71.25">
      <c r="A67" s="29"/>
      <c r="B67" s="13">
        <v>85154</v>
      </c>
      <c r="C67" s="13">
        <v>2820</v>
      </c>
      <c r="D67" s="39" t="s">
        <v>18</v>
      </c>
      <c r="E67" s="38">
        <v>5000</v>
      </c>
      <c r="F67" s="38">
        <v>0</v>
      </c>
      <c r="G67" s="38">
        <f>E67+F67</f>
        <v>5000</v>
      </c>
      <c r="H67" s="38">
        <v>0</v>
      </c>
      <c r="I67" s="38">
        <v>0</v>
      </c>
      <c r="J67" s="79">
        <v>5000</v>
      </c>
      <c r="K67" s="39" t="s">
        <v>81</v>
      </c>
    </row>
    <row r="68" spans="1:11" ht="71.25">
      <c r="A68" s="29"/>
      <c r="B68" s="29">
        <v>85154</v>
      </c>
      <c r="C68" s="29">
        <v>2820</v>
      </c>
      <c r="D68" s="73" t="s">
        <v>18</v>
      </c>
      <c r="E68" s="74">
        <v>12000</v>
      </c>
      <c r="F68" s="74">
        <v>0</v>
      </c>
      <c r="G68" s="38">
        <f>E68+F68</f>
        <v>12000</v>
      </c>
      <c r="H68" s="74">
        <v>0</v>
      </c>
      <c r="I68" s="74">
        <v>0</v>
      </c>
      <c r="J68" s="82">
        <v>12000</v>
      </c>
      <c r="K68" s="73" t="s">
        <v>82</v>
      </c>
    </row>
    <row r="69" spans="1:11" ht="28.5">
      <c r="A69" s="13">
        <v>921</v>
      </c>
      <c r="B69" s="13"/>
      <c r="C69" s="13"/>
      <c r="D69" s="39" t="s">
        <v>22</v>
      </c>
      <c r="E69" s="38">
        <f aca="true" t="shared" si="12" ref="E69:J69">E70</f>
        <v>240000</v>
      </c>
      <c r="F69" s="38">
        <f t="shared" si="12"/>
        <v>0</v>
      </c>
      <c r="G69" s="38">
        <f t="shared" si="12"/>
        <v>240000</v>
      </c>
      <c r="H69" s="38">
        <f t="shared" si="12"/>
        <v>0</v>
      </c>
      <c r="I69" s="38">
        <f t="shared" si="12"/>
        <v>0</v>
      </c>
      <c r="J69" s="38">
        <f t="shared" si="12"/>
        <v>240000</v>
      </c>
      <c r="K69" s="39"/>
    </row>
    <row r="70" spans="1:11" ht="57">
      <c r="A70" s="29"/>
      <c r="B70" s="43">
        <v>92120</v>
      </c>
      <c r="C70" s="29">
        <v>2720</v>
      </c>
      <c r="D70" s="73" t="s">
        <v>83</v>
      </c>
      <c r="E70" s="74">
        <v>240000</v>
      </c>
      <c r="F70" s="74">
        <v>0</v>
      </c>
      <c r="G70" s="74">
        <f>E70+F70</f>
        <v>240000</v>
      </c>
      <c r="H70" s="52">
        <v>0</v>
      </c>
      <c r="I70" s="74">
        <v>0</v>
      </c>
      <c r="J70" s="78">
        <v>240000</v>
      </c>
      <c r="K70" s="51" t="s">
        <v>84</v>
      </c>
    </row>
    <row r="71" spans="1:11" ht="14.25">
      <c r="A71" s="13">
        <v>926</v>
      </c>
      <c r="B71" s="13"/>
      <c r="C71" s="13"/>
      <c r="D71" s="39" t="s">
        <v>85</v>
      </c>
      <c r="E71" s="38">
        <f>E72</f>
        <v>243699</v>
      </c>
      <c r="F71" s="38">
        <f>F72</f>
        <v>0</v>
      </c>
      <c r="G71" s="38">
        <f>G72</f>
        <v>243699</v>
      </c>
      <c r="H71" s="38">
        <f>H72</f>
        <v>0</v>
      </c>
      <c r="I71" s="38">
        <f>I72</f>
        <v>0</v>
      </c>
      <c r="J71" s="38">
        <v>243699</v>
      </c>
      <c r="K71" s="39"/>
    </row>
    <row r="72" spans="1:11" ht="85.5">
      <c r="A72" s="13"/>
      <c r="B72" s="13">
        <v>92605</v>
      </c>
      <c r="C72" s="13">
        <v>2820</v>
      </c>
      <c r="D72" s="39" t="s">
        <v>86</v>
      </c>
      <c r="E72" s="38">
        <v>243699</v>
      </c>
      <c r="F72" s="38">
        <v>0</v>
      </c>
      <c r="G72" s="38">
        <f>E72+F72</f>
        <v>243699</v>
      </c>
      <c r="H72" s="38"/>
      <c r="I72" s="38"/>
      <c r="J72" s="46">
        <v>243699</v>
      </c>
      <c r="K72" s="51" t="s">
        <v>87</v>
      </c>
    </row>
    <row r="73" spans="1:11" ht="15">
      <c r="A73" s="113" t="s">
        <v>20</v>
      </c>
      <c r="B73" s="113"/>
      <c r="C73" s="113"/>
      <c r="D73" s="91"/>
      <c r="E73" s="54">
        <f aca="true" t="shared" si="13" ref="E73:J73">E43+E45+E47+E62+E64+E66+E69+E71</f>
        <v>1781428</v>
      </c>
      <c r="F73" s="54">
        <f t="shared" si="13"/>
        <v>0</v>
      </c>
      <c r="G73" s="54">
        <f t="shared" si="13"/>
        <v>1781428</v>
      </c>
      <c r="H73" s="54">
        <f t="shared" si="13"/>
        <v>0</v>
      </c>
      <c r="I73" s="54">
        <f t="shared" si="13"/>
        <v>1219729</v>
      </c>
      <c r="J73" s="54">
        <f t="shared" si="13"/>
        <v>561699</v>
      </c>
      <c r="K73" s="92"/>
    </row>
    <row r="74" spans="1:11" s="95" customFormat="1" ht="14.25" customHeight="1">
      <c r="A74" s="111" t="s">
        <v>88</v>
      </c>
      <c r="B74" s="111"/>
      <c r="C74" s="111"/>
      <c r="D74" s="111"/>
      <c r="E74" s="93">
        <f aca="true" t="shared" si="14" ref="E74:J74">E73</f>
        <v>1781428</v>
      </c>
      <c r="F74" s="93">
        <f t="shared" si="14"/>
        <v>0</v>
      </c>
      <c r="G74" s="93">
        <f t="shared" si="14"/>
        <v>1781428</v>
      </c>
      <c r="H74" s="93">
        <f t="shared" si="14"/>
        <v>0</v>
      </c>
      <c r="I74" s="93">
        <f t="shared" si="14"/>
        <v>1219729</v>
      </c>
      <c r="J74" s="93">
        <f t="shared" si="14"/>
        <v>561699</v>
      </c>
      <c r="K74" s="94"/>
    </row>
    <row r="75" spans="1:13" ht="23.25" customHeight="1">
      <c r="A75" s="112" t="s">
        <v>89</v>
      </c>
      <c r="B75" s="112"/>
      <c r="C75" s="112"/>
      <c r="D75" s="112"/>
      <c r="E75" s="96">
        <f aca="true" t="shared" si="15" ref="E75:J75">E40+E74</f>
        <v>4062486</v>
      </c>
      <c r="F75" s="96">
        <f t="shared" si="15"/>
        <v>0</v>
      </c>
      <c r="G75" s="96">
        <f t="shared" si="15"/>
        <v>4062486</v>
      </c>
      <c r="H75" s="96">
        <f t="shared" si="15"/>
        <v>250000</v>
      </c>
      <c r="I75" s="96">
        <f t="shared" si="15"/>
        <v>3007942</v>
      </c>
      <c r="J75" s="96">
        <f t="shared" si="15"/>
        <v>804544</v>
      </c>
      <c r="K75" s="96"/>
      <c r="L75" s="97"/>
      <c r="M75" s="48"/>
    </row>
  </sheetData>
  <sheetProtection password="CA6D" sheet="1" objects="1" scenarios="1" selectLockedCells="1" selectUnlockedCells="1"/>
  <mergeCells count="24">
    <mergeCell ref="I3:K3"/>
    <mergeCell ref="A5:K5"/>
    <mergeCell ref="A6:A7"/>
    <mergeCell ref="B6:B7"/>
    <mergeCell ref="C6:C7"/>
    <mergeCell ref="D6:D7"/>
    <mergeCell ref="E6:E7"/>
    <mergeCell ref="F6:F7"/>
    <mergeCell ref="G6:G7"/>
    <mergeCell ref="H6:J6"/>
    <mergeCell ref="K6:K7"/>
    <mergeCell ref="A8:K8"/>
    <mergeCell ref="A9:K9"/>
    <mergeCell ref="A12:C12"/>
    <mergeCell ref="A13:K13"/>
    <mergeCell ref="A22:C22"/>
    <mergeCell ref="A23:K23"/>
    <mergeCell ref="A39:C39"/>
    <mergeCell ref="A74:D74"/>
    <mergeCell ref="A75:D75"/>
    <mergeCell ref="A40:D40"/>
    <mergeCell ref="A41:K41"/>
    <mergeCell ref="A42:K42"/>
    <mergeCell ref="A73:C73"/>
  </mergeCells>
  <printOptions/>
  <pageMargins left="0.17430555555555555" right="0.19652777777777777" top="0.43333333333333335" bottom="0.3861111111111111" header="0.5118055555555555" footer="0.14583333333333334"/>
  <pageSetup horizontalDpi="300" verticalDpi="3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2012-09-11T11:32:04Z</cp:lastPrinted>
  <dcterms:created xsi:type="dcterms:W3CDTF">2012-09-10T12:26:40Z</dcterms:created>
  <dcterms:modified xsi:type="dcterms:W3CDTF">2012-09-11T11:32:16Z</dcterms:modified>
  <cp:category/>
  <cp:version/>
  <cp:contentType/>
  <cp:contentStatus/>
</cp:coreProperties>
</file>