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opisówka " sheetId="1" r:id="rId1"/>
  </sheets>
  <definedNames>
    <definedName name="_xlnm.Print_Titles" localSheetId="0">'opisówka '!$5:$8</definedName>
  </definedNames>
  <calcPr fullCalcOnLoad="1"/>
</workbook>
</file>

<file path=xl/sharedStrings.xml><?xml version="1.0" encoding="utf-8"?>
<sst xmlns="http://schemas.openxmlformats.org/spreadsheetml/2006/main" count="105" uniqueCount="78">
  <si>
    <t>L.p.</t>
  </si>
  <si>
    <t>Nazwa i cel</t>
  </si>
  <si>
    <t>Jednostka odpowiedzialna lub koordynująca</t>
  </si>
  <si>
    <t>Okres realizacji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</si>
  <si>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</si>
  <si>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</si>
  <si>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</si>
  <si>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</si>
  <si>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</si>
  <si>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</si>
  <si>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</si>
  <si>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</si>
  <si>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</si>
  <si>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</si>
  <si>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</si>
  <si>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1.1.2.1</t>
  </si>
  <si>
    <t>Modernizacja budynku Szkoły Podstawowej nr 1 w Bystrzycy Kłodzkiej - Odnowa zdegradowanych obszarów miejskich</t>
  </si>
  <si>
    <t>Urząd Miasta i Gminy Bystrzyca Kłodzka</t>
  </si>
  <si>
    <t>1.1.2.2</t>
  </si>
  <si>
    <t xml:space="preserve">Przebudowa sali widowiskowej w MGOK w Bystrzycy Kłodzkiej oraz zakup niezbędnego wyposażenia sali  - Odnowa zdegradowanych obszarów miejskich </t>
  </si>
  <si>
    <t>1.1.2.3</t>
  </si>
  <si>
    <t>RGŻ-"Rekultywacja dolnośląskich składowisk odpsdów komunalnych - wysypisko w Bystrzycy Kłodzkiej" - przedmiar i kosztorys, realizacja zadania - Likwidacja zagrożeń wynikających ze składowania odpadów zgodnie z krajowymi i wojewódzkimi planami gospodarowania odpadami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</si>
  <si>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</si>
  <si>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</si>
  <si>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</si>
  <si>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</si>
  <si>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</si>
  <si>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</si>
  <si>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</si>
  <si>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</si>
  <si>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t>1.3.2.1</t>
  </si>
  <si>
    <t>GKM-rozbudowa kaplicy cmentarnej - Poprawa warunków przygotowania przed pochówkiem</t>
  </si>
  <si>
    <t>1.3.2.2</t>
  </si>
  <si>
    <t>WI-Budowa sali gimnastycznej w Wilkanowie wraz z inrastrukturą towarzyszącą - Poprawa infrastruktury sportowo-rekreacyjnej</t>
  </si>
  <si>
    <t>1.3.2.3</t>
  </si>
  <si>
    <t>WI-Modernizacja Ratusza w Bystrzycy Kł. - Poprawa warunków pracy administracji publicznej</t>
  </si>
  <si>
    <t>1.3.2.4</t>
  </si>
  <si>
    <t>WPiRL-Budowa podjazdu w strefie ekonomicznej - Poprawa infrastruktury drogowej</t>
  </si>
  <si>
    <t>Prognozowane łączne nakłady finansowe</t>
  </si>
  <si>
    <t>Dział</t>
  </si>
  <si>
    <t>Rozdział</t>
  </si>
  <si>
    <t>1.</t>
  </si>
  <si>
    <t>2.</t>
  </si>
  <si>
    <t>3.</t>
  </si>
  <si>
    <t>4.</t>
  </si>
  <si>
    <t>5.</t>
  </si>
  <si>
    <t>6.</t>
  </si>
  <si>
    <t>7.</t>
  </si>
  <si>
    <t>8.</t>
  </si>
  <si>
    <t>% (8/7)</t>
  </si>
  <si>
    <t>9.</t>
  </si>
  <si>
    <t>10.</t>
  </si>
  <si>
    <t>% (11/10)</t>
  </si>
  <si>
    <t>11.</t>
  </si>
  <si>
    <t>12.</t>
  </si>
  <si>
    <t>13.</t>
  </si>
  <si>
    <t>14.</t>
  </si>
  <si>
    <t>-</t>
  </si>
  <si>
    <t>% (13/7)</t>
  </si>
  <si>
    <t>921</t>
  </si>
  <si>
    <t>801</t>
  </si>
  <si>
    <t>80101</t>
  </si>
  <si>
    <t xml:space="preserve">Wykonanie  </t>
  </si>
  <si>
    <t>900</t>
  </si>
  <si>
    <t>90002</t>
  </si>
  <si>
    <t>92195</t>
  </si>
  <si>
    <t>1.3.2.5</t>
  </si>
  <si>
    <t>1.3.2.6</t>
  </si>
  <si>
    <t>WI-Zmiana sposobu uzytkowania i przebudowa budynku produkcyjnego na budynek mieszkalny wielorodzinny w Bystrzycy Kł., przy ul. Strażackiej 3, dz. Nr 924/2, obręb Centrum.</t>
  </si>
  <si>
    <t>WI-Budowa ścieżki rowerowej w ciągu drogi wojewódzkiej nr 392 na odcinku Bystrzyca Kł.-Pławnica. Poprawa bezpieczeństwa uzytkowników drogi wojewódzkiej nr 392.</t>
  </si>
  <si>
    <t>Prognoza</t>
  </si>
  <si>
    <t>Wykonane łączne nakłady finansowe na 31.12.2013 r.</t>
  </si>
  <si>
    <t>wykonania budżetu za I pólrocze 2014 r.</t>
  </si>
  <si>
    <t>Stan na 30.06.2014 r.</t>
  </si>
  <si>
    <t>Wykonane łączne nakłady finansowe na 30.06.2014 r.</t>
  </si>
  <si>
    <t>Informacja o realizacji przedsięwzięć na dzień 30.06.2014 r.</t>
  </si>
  <si>
    <t>1.3.2.7</t>
  </si>
  <si>
    <t>Załącznik nr 16 do informacji o przebiegu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</si>
</sst>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i/>
      <sz val="9"/>
      <color indexed="8"/>
      <name val="Arial"/>
      <family val="2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0" fillId="3" borderId="1" applyNumberFormat="0" applyAlignment="0" applyProtection="0"/>
    <xf numFmtId="0" fontId="21" fillId="14" borderId="2" applyNumberFormat="0" applyAlignment="0" applyProtection="0"/>
    <xf numFmtId="0" fontId="17" fillId="15" borderId="0" applyNumberFormat="0" applyBorder="0" applyAlignment="0" applyProtection="0"/>
    <xf numFmtId="0" fontId="23" fillId="0" borderId="3" applyNumberFormat="0" applyFill="0" applyAlignment="0" applyProtection="0"/>
    <xf numFmtId="0" fontId="24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14" borderId="1" applyNumberFormat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8" fillId="17" borderId="0" applyNumberFormat="0" applyBorder="0" applyAlignment="0" applyProtection="0"/>
  </cellStyleXfs>
  <cellXfs count="4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center" vertical="center" wrapText="1" shrinkToFit="1"/>
      <protection locked="0"/>
    </xf>
    <xf numFmtId="49" fontId="5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6" fillId="18" borderId="10" xfId="0" applyFont="1" applyFill="1" applyBorder="1" applyAlignment="1" applyProtection="1">
      <alignment horizontal="center" vertical="center" wrapText="1" shrinkToFit="1"/>
      <protection locked="0"/>
    </xf>
    <xf numFmtId="0" fontId="6" fillId="19" borderId="10" xfId="0" applyFont="1" applyFill="1" applyBorder="1" applyAlignment="1" applyProtection="1">
      <alignment horizontal="center" vertical="center" wrapText="1" shrinkToFit="1"/>
      <protection locked="0"/>
    </xf>
    <xf numFmtId="0" fontId="4" fillId="18" borderId="10" xfId="0" applyFont="1" applyFill="1" applyBorder="1" applyAlignment="1" applyProtection="1">
      <alignment horizontal="center" vertical="center" wrapText="1" shrinkToFit="1"/>
      <protection locked="0"/>
    </xf>
    <xf numFmtId="0" fontId="11" fillId="18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7" fillId="18" borderId="10" xfId="0" applyNumberFormat="1" applyFont="1" applyFill="1" applyBorder="1" applyAlignment="1" applyProtection="1">
      <alignment horizontal="center" vertical="center" wrapText="1" shrinkToFit="1"/>
      <protection locked="0"/>
    </xf>
    <xf numFmtId="3" fontId="9" fillId="18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19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10" fillId="18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9" fontId="9" fillId="18" borderId="10" xfId="0" applyNumberFormat="1" applyFont="1" applyFill="1" applyBorder="1" applyAlignment="1" applyProtection="1">
      <alignment horizontal="right" vertical="center" wrapText="1" shrinkToFit="1"/>
      <protection locked="0"/>
    </xf>
    <xf numFmtId="9" fontId="9" fillId="18" borderId="10" xfId="0" applyNumberFormat="1" applyFont="1" applyFill="1" applyBorder="1" applyAlignment="1" applyProtection="1">
      <alignment horizontal="center" vertical="center" wrapText="1" shrinkToFit="1"/>
      <protection locked="0"/>
    </xf>
    <xf numFmtId="9" fontId="9" fillId="19" borderId="10" xfId="0" applyNumberFormat="1" applyFont="1" applyFill="1" applyBorder="1" applyAlignment="1" applyProtection="1">
      <alignment horizontal="center" vertical="center" wrapText="1" shrinkToFit="1"/>
      <protection locked="0"/>
    </xf>
    <xf numFmtId="9" fontId="1" fillId="18" borderId="10" xfId="0" applyNumberFormat="1" applyFont="1" applyFill="1" applyBorder="1" applyAlignment="1" applyProtection="1">
      <alignment horizontal="center" vertical="center" wrapText="1" shrinkToFit="1"/>
      <protection locked="0"/>
    </xf>
    <xf numFmtId="9" fontId="9" fillId="18" borderId="10" xfId="0" applyNumberFormat="1" applyFont="1" applyFill="1" applyBorder="1" applyAlignment="1" applyProtection="1">
      <alignment horizontal="center" vertical="center" wrapText="1" shrinkToFit="1"/>
      <protection locked="0"/>
    </xf>
    <xf numFmtId="9" fontId="9" fillId="19" borderId="10" xfId="0" applyNumberFormat="1" applyFont="1" applyFill="1" applyBorder="1" applyAlignment="1" applyProtection="1">
      <alignment horizontal="center" vertical="center" wrapText="1" shrinkToFit="1"/>
      <protection locked="0"/>
    </xf>
    <xf numFmtId="9" fontId="1" fillId="19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18" borderId="12" xfId="0" applyFont="1" applyFill="1" applyBorder="1" applyAlignment="1" applyProtection="1">
      <alignment horizontal="left" vertical="center" wrapText="1" shrinkToFit="1"/>
      <protection locked="0"/>
    </xf>
    <xf numFmtId="0" fontId="7" fillId="18" borderId="13" xfId="0" applyFont="1" applyFill="1" applyBorder="1" applyAlignment="1" applyProtection="1">
      <alignment horizontal="left" vertical="center" wrapText="1" shrinkToFit="1"/>
      <protection locked="0"/>
    </xf>
    <xf numFmtId="0" fontId="7" fillId="18" borderId="14" xfId="0" applyFont="1" applyFill="1" applyBorder="1" applyAlignment="1" applyProtection="1">
      <alignment horizontal="left" vertical="center" wrapText="1" shrinkToFit="1"/>
      <protection locked="0"/>
    </xf>
    <xf numFmtId="0" fontId="7" fillId="18" borderId="10" xfId="0" applyFont="1" applyFill="1" applyBorder="1" applyAlignment="1" applyProtection="1">
      <alignment horizontal="center" vertical="center" wrapText="1" shrinkToFit="1"/>
      <protection locked="0"/>
    </xf>
    <xf numFmtId="0" fontId="4" fillId="18" borderId="15" xfId="0" applyFont="1" applyFill="1" applyBorder="1" applyAlignment="1" applyProtection="1">
      <alignment horizontal="center" vertical="center" wrapText="1" shrinkToFit="1"/>
      <protection locked="0"/>
    </xf>
    <xf numFmtId="0" fontId="4" fillId="18" borderId="11" xfId="0" applyFont="1" applyFill="1" applyBorder="1" applyAlignment="1" applyProtection="1">
      <alignment horizontal="center" vertical="center" wrapText="1" shrinkToFit="1"/>
      <protection locked="0"/>
    </xf>
    <xf numFmtId="0" fontId="7" fillId="18" borderId="10" xfId="0" applyFont="1" applyFill="1" applyBorder="1" applyAlignment="1" applyProtection="1">
      <alignment horizontal="left" vertical="center" wrapText="1" shrinkToFit="1"/>
      <protection locked="0"/>
    </xf>
    <xf numFmtId="0" fontId="6" fillId="19" borderId="12" xfId="0" applyFont="1" applyFill="1" applyBorder="1" applyAlignment="1" applyProtection="1">
      <alignment horizontal="left" vertical="center" wrapText="1" shrinkToFi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18" borderId="12" xfId="0" applyFont="1" applyFill="1" applyBorder="1" applyAlignment="1" applyProtection="1">
      <alignment horizontal="left" vertical="center" wrapText="1" shrinkToFi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18" borderId="12" xfId="0" applyFont="1" applyFill="1" applyBorder="1" applyAlignment="1" applyProtection="1">
      <alignment horizontal="center" vertical="center" wrapText="1" shrinkToFit="1"/>
      <protection locked="0"/>
    </xf>
    <xf numFmtId="0" fontId="11" fillId="18" borderId="13" xfId="0" applyFont="1" applyFill="1" applyBorder="1" applyAlignment="1" applyProtection="1">
      <alignment horizontal="center" vertical="center" wrapText="1" shrinkToFit="1"/>
      <protection locked="0"/>
    </xf>
    <xf numFmtId="0" fontId="11" fillId="18" borderId="14" xfId="0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NumberFormat="1" applyFont="1" applyFill="1" applyBorder="1" applyAlignment="1" applyProtection="1">
      <alignment horizontal="center"/>
      <protection locked="0"/>
    </xf>
    <xf numFmtId="0" fontId="9" fillId="0" borderId="13" xfId="0" applyNumberFormat="1" applyFont="1" applyFill="1" applyBorder="1" applyAlignment="1" applyProtection="1">
      <alignment horizontal="center"/>
      <protection locked="0"/>
    </xf>
    <xf numFmtId="0" fontId="9" fillId="0" borderId="14" xfId="0" applyNumberFormat="1" applyFont="1" applyFill="1" applyBorder="1" applyAlignment="1" applyProtection="1">
      <alignment horizontal="center"/>
      <protection locked="0"/>
    </xf>
    <xf numFmtId="0" fontId="4" fillId="18" borderId="10" xfId="0" applyFont="1" applyFill="1" applyBorder="1" applyAlignment="1" applyProtection="1">
      <alignment horizontal="center" vertical="center" wrapText="1" shrinkToFi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18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showGridLines="0" tabSelected="1" zoomScalePageLayoutView="0" workbookViewId="0" topLeftCell="F5">
      <selection activeCell="S9" sqref="S9"/>
    </sheetView>
  </sheetViews>
  <sheetFormatPr defaultColWidth="9.33203125" defaultRowHeight="12.75"/>
  <cols>
    <col min="1" max="1" width="7" style="0" customWidth="1"/>
    <col min="2" max="2" width="6.33203125" style="0" customWidth="1"/>
    <col min="3" max="3" width="9.83203125" style="0" customWidth="1"/>
    <col min="4" max="4" width="3.66015625" style="0" customWidth="1"/>
    <col min="5" max="5" width="1.171875" style="0" customWidth="1"/>
    <col min="6" max="6" width="3.83203125" style="0" customWidth="1"/>
    <col min="7" max="7" width="10.16015625" style="0" customWidth="1"/>
    <col min="8" max="8" width="1.171875" style="0" customWidth="1"/>
    <col min="9" max="9" width="3.83203125" style="0" customWidth="1"/>
    <col min="10" max="10" width="13" style="0" customWidth="1"/>
    <col min="11" max="11" width="3.33203125" style="0" customWidth="1"/>
    <col min="12" max="12" width="10.5" style="0" customWidth="1"/>
    <col min="13" max="13" width="5.16015625" style="0" customWidth="1"/>
    <col min="14" max="14" width="5.66015625" style="0" customWidth="1"/>
    <col min="15" max="15" width="6" style="0" customWidth="1"/>
    <col min="16" max="16" width="13" style="0" customWidth="1"/>
    <col min="17" max="17" width="14.66015625" style="0" customWidth="1"/>
    <col min="18" max="18" width="6.83203125" style="0" customWidth="1"/>
    <col min="19" max="19" width="12" style="0" customWidth="1"/>
    <col min="20" max="20" width="14.5" style="0" customWidth="1"/>
    <col min="21" max="21" width="7.83203125" style="0" customWidth="1"/>
    <col min="22" max="22" width="15.5" style="0" customWidth="1"/>
    <col min="23" max="23" width="6.16015625" style="0" customWidth="1"/>
    <col min="24" max="24" width="11.83203125" style="0" bestFit="1" customWidth="1"/>
  </cols>
  <sheetData>
    <row r="1" ht="15.75" customHeight="1">
      <c r="R1" t="s">
        <v>77</v>
      </c>
    </row>
    <row r="2" ht="15.75" customHeight="1">
      <c r="R2" t="s">
        <v>72</v>
      </c>
    </row>
    <row r="3" ht="15.75" customHeight="1"/>
    <row r="4" spans="2:15" ht="15.75" customHeight="1">
      <c r="B4" s="43" t="s">
        <v>75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23" ht="15.75" customHeight="1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S5" s="38" t="s">
        <v>73</v>
      </c>
      <c r="T5" s="39"/>
      <c r="U5" s="40"/>
      <c r="V5" s="10"/>
      <c r="W5" s="10"/>
    </row>
    <row r="6" spans="1:23" s="9" customFormat="1" ht="25.5" customHeight="1">
      <c r="A6" s="27" t="s">
        <v>0</v>
      </c>
      <c r="B6" s="27" t="s">
        <v>39</v>
      </c>
      <c r="C6" s="27" t="s">
        <v>40</v>
      </c>
      <c r="D6" s="41" t="s">
        <v>1</v>
      </c>
      <c r="E6" s="41"/>
      <c r="F6" s="41"/>
      <c r="G6" s="41"/>
      <c r="H6" s="41"/>
      <c r="I6" s="41"/>
      <c r="J6" s="41"/>
      <c r="K6" s="41"/>
      <c r="L6" s="41" t="s">
        <v>2</v>
      </c>
      <c r="M6" s="41"/>
      <c r="N6" s="41" t="s">
        <v>3</v>
      </c>
      <c r="O6" s="41"/>
      <c r="P6" s="41" t="s">
        <v>38</v>
      </c>
      <c r="Q6" s="27" t="s">
        <v>71</v>
      </c>
      <c r="R6" s="27" t="s">
        <v>49</v>
      </c>
      <c r="S6" s="41" t="s">
        <v>70</v>
      </c>
      <c r="T6" s="27" t="s">
        <v>62</v>
      </c>
      <c r="U6" s="27" t="s">
        <v>52</v>
      </c>
      <c r="V6" s="27" t="s">
        <v>74</v>
      </c>
      <c r="W6" s="27" t="s">
        <v>58</v>
      </c>
    </row>
    <row r="7" spans="1:23" s="9" customFormat="1" ht="43.5" customHeight="1">
      <c r="A7" s="28"/>
      <c r="B7" s="28"/>
      <c r="C7" s="28"/>
      <c r="D7" s="41"/>
      <c r="E7" s="41"/>
      <c r="F7" s="41"/>
      <c r="G7" s="41"/>
      <c r="H7" s="41"/>
      <c r="I7" s="41"/>
      <c r="J7" s="41"/>
      <c r="K7" s="41"/>
      <c r="L7" s="41"/>
      <c r="M7" s="41"/>
      <c r="N7" s="6" t="s">
        <v>4</v>
      </c>
      <c r="O7" s="6" t="s">
        <v>5</v>
      </c>
      <c r="P7" s="41"/>
      <c r="Q7" s="42"/>
      <c r="R7" s="42"/>
      <c r="S7" s="41"/>
      <c r="T7" s="28"/>
      <c r="U7" s="28"/>
      <c r="V7" s="34"/>
      <c r="W7" s="34"/>
    </row>
    <row r="8" spans="1:23" ht="18.75" customHeight="1">
      <c r="A8" s="7" t="s">
        <v>41</v>
      </c>
      <c r="B8" s="7" t="s">
        <v>42</v>
      </c>
      <c r="C8" s="7" t="s">
        <v>43</v>
      </c>
      <c r="D8" s="35" t="s">
        <v>44</v>
      </c>
      <c r="E8" s="36"/>
      <c r="F8" s="36"/>
      <c r="G8" s="36"/>
      <c r="H8" s="36"/>
      <c r="I8" s="36"/>
      <c r="J8" s="36"/>
      <c r="K8" s="37"/>
      <c r="L8" s="35" t="s">
        <v>45</v>
      </c>
      <c r="M8" s="37"/>
      <c r="N8" s="35" t="s">
        <v>46</v>
      </c>
      <c r="O8" s="37"/>
      <c r="P8" s="7" t="s">
        <v>47</v>
      </c>
      <c r="Q8" s="8" t="s">
        <v>48</v>
      </c>
      <c r="R8" s="8" t="s">
        <v>50</v>
      </c>
      <c r="S8" s="7" t="s">
        <v>51</v>
      </c>
      <c r="T8" s="7" t="s">
        <v>53</v>
      </c>
      <c r="U8" s="7" t="s">
        <v>54</v>
      </c>
      <c r="V8" s="7" t="s">
        <v>55</v>
      </c>
      <c r="W8" s="7" t="s">
        <v>56</v>
      </c>
    </row>
    <row r="9" spans="1:24" ht="25.5" customHeight="1">
      <c r="A9" s="4">
        <v>1</v>
      </c>
      <c r="B9" s="33" t="s">
        <v>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  <c r="P9" s="12">
        <f>P10+P11</f>
        <v>21820364</v>
      </c>
      <c r="Q9" s="12">
        <f>Q10+Q11</f>
        <v>6155466</v>
      </c>
      <c r="R9" s="20">
        <f>Q9/P9</f>
        <v>0.2820973105673214</v>
      </c>
      <c r="S9" s="12">
        <f>S12+S19+S22</f>
        <v>5069667</v>
      </c>
      <c r="T9" s="12">
        <f>T12+T19+T22</f>
        <v>1432151.2699999998</v>
      </c>
      <c r="U9" s="16">
        <f>T9/S9</f>
        <v>0.2824941500102472</v>
      </c>
      <c r="V9" s="12">
        <f>V12+V19+V22</f>
        <v>7587617.27</v>
      </c>
      <c r="W9" s="17">
        <f>V9/P9</f>
        <v>0.34773101264488526</v>
      </c>
      <c r="X9" s="15"/>
    </row>
    <row r="10" spans="1:23" ht="25.5" customHeight="1">
      <c r="A10" s="4" t="s">
        <v>7</v>
      </c>
      <c r="B10" s="33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12">
        <v>0</v>
      </c>
      <c r="Q10" s="12">
        <f>Q13+Q23+Q20</f>
        <v>0</v>
      </c>
      <c r="R10" s="20" t="s">
        <v>57</v>
      </c>
      <c r="S10" s="12">
        <f>S13</f>
        <v>356708</v>
      </c>
      <c r="T10" s="12">
        <f>T13</f>
        <v>356708</v>
      </c>
      <c r="U10" s="16">
        <f>T10/S10</f>
        <v>1</v>
      </c>
      <c r="V10" s="12">
        <f>V13</f>
        <v>356708</v>
      </c>
      <c r="W10" s="17" t="s">
        <v>57</v>
      </c>
    </row>
    <row r="11" spans="1:23" ht="25.5" customHeight="1">
      <c r="A11" s="4" t="s">
        <v>9</v>
      </c>
      <c r="B11" s="33" t="s">
        <v>10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12">
        <f>P15+P21+P24</f>
        <v>21820364</v>
      </c>
      <c r="Q11" s="12">
        <f>Q15+Q24</f>
        <v>6155466</v>
      </c>
      <c r="R11" s="20">
        <f>Q11/P11</f>
        <v>0.2820973105673214</v>
      </c>
      <c r="S11" s="12">
        <f>S15+S21+S24</f>
        <v>4712959</v>
      </c>
      <c r="T11" s="12">
        <f>T15+T21+T24</f>
        <v>1075443.27</v>
      </c>
      <c r="U11" s="17">
        <f>T11/S11</f>
        <v>0.22818854778919145</v>
      </c>
      <c r="V11" s="12">
        <f>V15+V21+V24</f>
        <v>7230909.27</v>
      </c>
      <c r="W11" s="17">
        <f aca="true" t="shared" si="0" ref="W11:W18">V11/P11</f>
        <v>0.33138353099884127</v>
      </c>
    </row>
    <row r="12" spans="1:23" ht="45.75" customHeight="1">
      <c r="A12" s="5" t="s">
        <v>11</v>
      </c>
      <c r="B12" s="30" t="s">
        <v>12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13">
        <f>P13+P15</f>
        <v>4091743</v>
      </c>
      <c r="Q12" s="13">
        <f>Q13+Q15</f>
        <v>44236</v>
      </c>
      <c r="R12" s="21">
        <f>Q12/P12</f>
        <v>0.010811040673864415</v>
      </c>
      <c r="S12" s="13">
        <f>S13+S15</f>
        <v>3089028</v>
      </c>
      <c r="T12" s="13">
        <f>T13+T15</f>
        <v>1402707.5699999998</v>
      </c>
      <c r="U12" s="17">
        <f>T12/S12</f>
        <v>0.45409351096849876</v>
      </c>
      <c r="V12" s="13">
        <f>V13+V15</f>
        <v>1446943.5699999998</v>
      </c>
      <c r="W12" s="18">
        <f t="shared" si="0"/>
        <v>0.3536252325720359</v>
      </c>
    </row>
    <row r="13" spans="1:23" ht="25.5" customHeight="1">
      <c r="A13" s="4" t="s">
        <v>13</v>
      </c>
      <c r="B13" s="33" t="s">
        <v>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12">
        <f>P14</f>
        <v>1185503</v>
      </c>
      <c r="Q13" s="12">
        <f aca="true" t="shared" si="1" ref="Q13:V13">Q14</f>
        <v>0</v>
      </c>
      <c r="R13" s="16">
        <f t="shared" si="1"/>
        <v>0</v>
      </c>
      <c r="S13" s="12">
        <f t="shared" si="1"/>
        <v>356708</v>
      </c>
      <c r="T13" s="12">
        <f t="shared" si="1"/>
        <v>356708</v>
      </c>
      <c r="U13" s="17">
        <f aca="true" t="shared" si="2" ref="U13:U28">T13/S13</f>
        <v>1</v>
      </c>
      <c r="V13" s="12">
        <f t="shared" si="1"/>
        <v>356708</v>
      </c>
      <c r="W13" s="18">
        <f t="shared" si="0"/>
        <v>0.3008916890130181</v>
      </c>
    </row>
    <row r="14" spans="1:23" ht="81.75" customHeight="1">
      <c r="A14" s="1" t="s">
        <v>76</v>
      </c>
      <c r="B14" s="11" t="s">
        <v>63</v>
      </c>
      <c r="C14" s="11" t="s">
        <v>64</v>
      </c>
      <c r="D14" s="29" t="s">
        <v>21</v>
      </c>
      <c r="E14" s="29"/>
      <c r="F14" s="29"/>
      <c r="G14" s="29"/>
      <c r="H14" s="29"/>
      <c r="I14" s="29"/>
      <c r="J14" s="29"/>
      <c r="K14" s="29"/>
      <c r="L14" s="26" t="s">
        <v>17</v>
      </c>
      <c r="M14" s="26"/>
      <c r="N14" s="1">
        <v>2013</v>
      </c>
      <c r="O14" s="1">
        <v>2020</v>
      </c>
      <c r="P14" s="14">
        <v>1185503</v>
      </c>
      <c r="Q14" s="14">
        <v>0</v>
      </c>
      <c r="R14" s="19"/>
      <c r="S14" s="14">
        <v>356708</v>
      </c>
      <c r="T14" s="14">
        <v>356708</v>
      </c>
      <c r="U14" s="19">
        <f t="shared" si="2"/>
        <v>1</v>
      </c>
      <c r="V14" s="14">
        <f>Q14+T14</f>
        <v>356708</v>
      </c>
      <c r="W14" s="22">
        <f t="shared" si="0"/>
        <v>0.3008916890130181</v>
      </c>
    </row>
    <row r="15" spans="1:23" ht="25.5" customHeight="1">
      <c r="A15" s="4" t="s">
        <v>14</v>
      </c>
      <c r="B15" s="33" t="s">
        <v>10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12">
        <f>SUM(P16:P18)</f>
        <v>2906240</v>
      </c>
      <c r="Q15" s="12">
        <f>SUM(Q16:Q18)</f>
        <v>44236</v>
      </c>
      <c r="R15" s="20">
        <f>Q15/P15</f>
        <v>0.015221041620788373</v>
      </c>
      <c r="S15" s="12">
        <f>SUM(S16:S18)</f>
        <v>2732320</v>
      </c>
      <c r="T15" s="12">
        <f>SUM(T16:T18)</f>
        <v>1045999.57</v>
      </c>
      <c r="U15" s="17">
        <f t="shared" si="2"/>
        <v>0.38282469476488845</v>
      </c>
      <c r="V15" s="12">
        <f>SUM(V16:V18)</f>
        <v>1090235.5699999998</v>
      </c>
      <c r="W15" s="17">
        <f t="shared" si="0"/>
        <v>0.37513611057586427</v>
      </c>
    </row>
    <row r="16" spans="1:23" ht="44.25" customHeight="1">
      <c r="A16" s="1" t="s">
        <v>15</v>
      </c>
      <c r="B16" s="11" t="s">
        <v>60</v>
      </c>
      <c r="C16" s="11" t="s">
        <v>61</v>
      </c>
      <c r="D16" s="29" t="s">
        <v>16</v>
      </c>
      <c r="E16" s="29"/>
      <c r="F16" s="29"/>
      <c r="G16" s="29"/>
      <c r="H16" s="29"/>
      <c r="I16" s="29"/>
      <c r="J16" s="29"/>
      <c r="K16" s="29"/>
      <c r="L16" s="26" t="s">
        <v>17</v>
      </c>
      <c r="M16" s="26"/>
      <c r="N16" s="1">
        <v>2012</v>
      </c>
      <c r="O16" s="1">
        <v>2014</v>
      </c>
      <c r="P16" s="14">
        <v>485684</v>
      </c>
      <c r="Q16" s="14">
        <v>4660</v>
      </c>
      <c r="R16" s="19">
        <f>Q16/P16</f>
        <v>0.009594715905815303</v>
      </c>
      <c r="S16" s="14">
        <v>420894</v>
      </c>
      <c r="T16" s="14">
        <v>274598</v>
      </c>
      <c r="U16" s="19">
        <f t="shared" si="2"/>
        <v>0.6524160477459883</v>
      </c>
      <c r="V16" s="14">
        <v>279258</v>
      </c>
      <c r="W16" s="19">
        <f t="shared" si="0"/>
        <v>0.5749787927953155</v>
      </c>
    </row>
    <row r="17" spans="1:23" ht="60" customHeight="1">
      <c r="A17" s="1" t="s">
        <v>18</v>
      </c>
      <c r="B17" s="11" t="s">
        <v>59</v>
      </c>
      <c r="C17" s="11" t="s">
        <v>65</v>
      </c>
      <c r="D17" s="29" t="s">
        <v>19</v>
      </c>
      <c r="E17" s="29"/>
      <c r="F17" s="29"/>
      <c r="G17" s="29"/>
      <c r="H17" s="29"/>
      <c r="I17" s="29"/>
      <c r="J17" s="29"/>
      <c r="K17" s="29"/>
      <c r="L17" s="26" t="s">
        <v>17</v>
      </c>
      <c r="M17" s="26"/>
      <c r="N17" s="1">
        <v>2012</v>
      </c>
      <c r="O17" s="1">
        <v>2014</v>
      </c>
      <c r="P17" s="14">
        <v>2387556</v>
      </c>
      <c r="Q17" s="14">
        <v>7522</v>
      </c>
      <c r="R17" s="19">
        <f>Q17/P17</f>
        <v>0.003150502019638492</v>
      </c>
      <c r="S17" s="14">
        <v>2311426</v>
      </c>
      <c r="T17" s="14">
        <v>771401.57</v>
      </c>
      <c r="U17" s="19">
        <f t="shared" si="2"/>
        <v>0.3337340542158823</v>
      </c>
      <c r="V17" s="14">
        <f>Q17+T17</f>
        <v>778923.57</v>
      </c>
      <c r="W17" s="19">
        <f t="shared" si="0"/>
        <v>0.32624305775445683</v>
      </c>
    </row>
    <row r="18" spans="1:23" ht="81.75" customHeight="1">
      <c r="A18" s="1" t="s">
        <v>20</v>
      </c>
      <c r="B18" s="11" t="s">
        <v>63</v>
      </c>
      <c r="C18" s="11" t="s">
        <v>64</v>
      </c>
      <c r="D18" s="29" t="s">
        <v>21</v>
      </c>
      <c r="E18" s="29"/>
      <c r="F18" s="29"/>
      <c r="G18" s="29"/>
      <c r="H18" s="29"/>
      <c r="I18" s="29"/>
      <c r="J18" s="29"/>
      <c r="K18" s="29"/>
      <c r="L18" s="26" t="s">
        <v>17</v>
      </c>
      <c r="M18" s="26"/>
      <c r="N18" s="1">
        <v>2013</v>
      </c>
      <c r="O18" s="1">
        <v>2020</v>
      </c>
      <c r="P18" s="14">
        <v>33000</v>
      </c>
      <c r="Q18" s="14">
        <v>32054</v>
      </c>
      <c r="R18" s="19">
        <f>Q18/P18</f>
        <v>0.9713333333333334</v>
      </c>
      <c r="S18" s="14">
        <v>0</v>
      </c>
      <c r="T18" s="14">
        <v>0</v>
      </c>
      <c r="U18" s="17"/>
      <c r="V18" s="14">
        <f>Q18+T18</f>
        <v>32054</v>
      </c>
      <c r="W18" s="19">
        <f t="shared" si="0"/>
        <v>0.9713333333333334</v>
      </c>
    </row>
    <row r="19" spans="1:23" ht="25.5" customHeight="1">
      <c r="A19" s="5" t="s">
        <v>22</v>
      </c>
      <c r="B19" s="30" t="s">
        <v>23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13">
        <f>P20+P21</f>
        <v>0</v>
      </c>
      <c r="Q19" s="13">
        <f>Q20+Q21</f>
        <v>0</v>
      </c>
      <c r="R19" s="21" t="s">
        <v>57</v>
      </c>
      <c r="S19" s="13">
        <f>S20+S21</f>
        <v>0</v>
      </c>
      <c r="T19" s="13">
        <f>T20+T21</f>
        <v>0</v>
      </c>
      <c r="U19" s="17"/>
      <c r="V19" s="13">
        <f>V20+V21</f>
        <v>0</v>
      </c>
      <c r="W19" s="18" t="s">
        <v>57</v>
      </c>
    </row>
    <row r="20" spans="1:23" ht="25.5" customHeight="1">
      <c r="A20" s="4" t="s">
        <v>24</v>
      </c>
      <c r="B20" s="33" t="s">
        <v>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  <c r="P20" s="12">
        <v>0</v>
      </c>
      <c r="Q20" s="12">
        <v>0</v>
      </c>
      <c r="R20" s="19" t="s">
        <v>57</v>
      </c>
      <c r="S20" s="12">
        <v>0</v>
      </c>
      <c r="T20" s="12">
        <v>0</v>
      </c>
      <c r="U20" s="17"/>
      <c r="V20" s="12">
        <v>0</v>
      </c>
      <c r="W20" s="17" t="s">
        <v>57</v>
      </c>
    </row>
    <row r="21" spans="1:23" ht="25.5" customHeight="1">
      <c r="A21" s="4" t="s">
        <v>25</v>
      </c>
      <c r="B21" s="33" t="s">
        <v>10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12">
        <v>0</v>
      </c>
      <c r="Q21" s="12">
        <v>0</v>
      </c>
      <c r="R21" s="19" t="s">
        <v>57</v>
      </c>
      <c r="S21" s="12">
        <v>0</v>
      </c>
      <c r="T21" s="12">
        <v>0</v>
      </c>
      <c r="U21" s="17"/>
      <c r="V21" s="12">
        <v>0</v>
      </c>
      <c r="W21" s="17" t="s">
        <v>57</v>
      </c>
    </row>
    <row r="22" spans="1:23" ht="25.5" customHeight="1">
      <c r="A22" s="5" t="s">
        <v>26</v>
      </c>
      <c r="B22" s="30" t="s">
        <v>27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13">
        <f>P24+P23</f>
        <v>18914124</v>
      </c>
      <c r="Q22" s="13">
        <f>Q24+Q23</f>
        <v>6111230</v>
      </c>
      <c r="R22" s="21">
        <f>Q22/P22</f>
        <v>0.32310404647870555</v>
      </c>
      <c r="S22" s="13">
        <f>S23+S24</f>
        <v>1980639</v>
      </c>
      <c r="T22" s="13">
        <f>T23+T24</f>
        <v>29443.7</v>
      </c>
      <c r="U22" s="17">
        <f t="shared" si="2"/>
        <v>0.014865757970028865</v>
      </c>
      <c r="V22" s="13">
        <f>V23+V24</f>
        <v>6140673.7</v>
      </c>
      <c r="W22" s="18">
        <f>V22/P22</f>
        <v>0.3246607508759063</v>
      </c>
    </row>
    <row r="23" spans="1:23" ht="25.5" customHeight="1">
      <c r="A23" s="4" t="s">
        <v>28</v>
      </c>
      <c r="B23" s="33" t="s">
        <v>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12">
        <v>0</v>
      </c>
      <c r="Q23" s="12">
        <v>0</v>
      </c>
      <c r="R23" s="20" t="s">
        <v>57</v>
      </c>
      <c r="S23" s="12">
        <v>0</v>
      </c>
      <c r="T23" s="12">
        <v>0</v>
      </c>
      <c r="U23" s="17"/>
      <c r="V23" s="12">
        <v>0</v>
      </c>
      <c r="W23" s="17" t="s">
        <v>57</v>
      </c>
    </row>
    <row r="24" spans="1:23" ht="25.5" customHeight="1">
      <c r="A24" s="4" t="s">
        <v>29</v>
      </c>
      <c r="B24" s="33" t="s">
        <v>10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12">
        <f>SUM(P25:P30)</f>
        <v>18914124</v>
      </c>
      <c r="Q24" s="12">
        <f>SUM(Q25:Q30)</f>
        <v>6111230</v>
      </c>
      <c r="R24" s="20">
        <f aca="true" t="shared" si="3" ref="R24:R30">Q24/P24</f>
        <v>0.32310404647870555</v>
      </c>
      <c r="S24" s="12">
        <f>SUM(S25:S30)</f>
        <v>1980639</v>
      </c>
      <c r="T24" s="12">
        <f>SUM(T25:T30)</f>
        <v>29443.7</v>
      </c>
      <c r="U24" s="17">
        <f t="shared" si="2"/>
        <v>0.014865757970028865</v>
      </c>
      <c r="V24" s="12">
        <f>SUM(V25:V30)</f>
        <v>6140673.7</v>
      </c>
      <c r="W24" s="17">
        <f aca="true" t="shared" si="4" ref="W24:W30">V24/P24</f>
        <v>0.3246607508759063</v>
      </c>
    </row>
    <row r="25" spans="1:23" ht="35.25" customHeight="1">
      <c r="A25" s="1" t="s">
        <v>30</v>
      </c>
      <c r="B25" s="1">
        <v>710</v>
      </c>
      <c r="C25" s="1">
        <v>71035</v>
      </c>
      <c r="D25" s="29" t="s">
        <v>31</v>
      </c>
      <c r="E25" s="29"/>
      <c r="F25" s="29"/>
      <c r="G25" s="29"/>
      <c r="H25" s="29"/>
      <c r="I25" s="29"/>
      <c r="J25" s="29"/>
      <c r="K25" s="29"/>
      <c r="L25" s="26" t="s">
        <v>17</v>
      </c>
      <c r="M25" s="26"/>
      <c r="N25" s="1">
        <v>2010</v>
      </c>
      <c r="O25" s="1">
        <v>2015</v>
      </c>
      <c r="P25" s="14">
        <v>770242</v>
      </c>
      <c r="Q25" s="14">
        <v>39772</v>
      </c>
      <c r="R25" s="19">
        <f t="shared" si="3"/>
        <v>0.051635719682904854</v>
      </c>
      <c r="S25" s="14">
        <v>0</v>
      </c>
      <c r="T25" s="14">
        <v>0</v>
      </c>
      <c r="U25" s="17"/>
      <c r="V25" s="14">
        <f aca="true" t="shared" si="5" ref="V25:V30">Q25+T25</f>
        <v>39772</v>
      </c>
      <c r="W25" s="19">
        <f t="shared" si="4"/>
        <v>0.051635719682904854</v>
      </c>
    </row>
    <row r="26" spans="1:23" ht="43.5" customHeight="1">
      <c r="A26" s="1" t="s">
        <v>32</v>
      </c>
      <c r="B26" s="1">
        <v>700</v>
      </c>
      <c r="C26" s="1">
        <v>70005</v>
      </c>
      <c r="D26" s="23" t="s">
        <v>68</v>
      </c>
      <c r="E26" s="24"/>
      <c r="F26" s="24"/>
      <c r="G26" s="24"/>
      <c r="H26" s="24"/>
      <c r="I26" s="24"/>
      <c r="J26" s="24"/>
      <c r="K26" s="25"/>
      <c r="L26" s="26" t="s">
        <v>17</v>
      </c>
      <c r="M26" s="26"/>
      <c r="N26" s="1">
        <v>2012</v>
      </c>
      <c r="O26" s="1">
        <v>2016</v>
      </c>
      <c r="P26" s="14">
        <v>8611210</v>
      </c>
      <c r="Q26" s="14">
        <v>102336</v>
      </c>
      <c r="R26" s="19">
        <f t="shared" si="3"/>
        <v>0.011884044170331464</v>
      </c>
      <c r="S26" s="14">
        <v>1000000</v>
      </c>
      <c r="T26" s="14">
        <v>479.7</v>
      </c>
      <c r="U26" s="19">
        <f t="shared" si="2"/>
        <v>0.0004797</v>
      </c>
      <c r="V26" s="14">
        <f t="shared" si="5"/>
        <v>102815.7</v>
      </c>
      <c r="W26" s="19">
        <f t="shared" si="4"/>
        <v>0.011939750627379892</v>
      </c>
    </row>
    <row r="27" spans="1:23" ht="45" customHeight="1">
      <c r="A27" s="1" t="s">
        <v>34</v>
      </c>
      <c r="B27" s="1">
        <v>801</v>
      </c>
      <c r="C27" s="1">
        <v>80110</v>
      </c>
      <c r="D27" s="29" t="s">
        <v>33</v>
      </c>
      <c r="E27" s="29"/>
      <c r="F27" s="29"/>
      <c r="G27" s="29"/>
      <c r="H27" s="29"/>
      <c r="I27" s="29"/>
      <c r="J27" s="29"/>
      <c r="K27" s="29"/>
      <c r="L27" s="26" t="s">
        <v>17</v>
      </c>
      <c r="M27" s="26"/>
      <c r="N27" s="1">
        <v>2010</v>
      </c>
      <c r="O27" s="1">
        <v>2014</v>
      </c>
      <c r="P27" s="14">
        <v>5121876</v>
      </c>
      <c r="Q27" s="14">
        <v>4267303</v>
      </c>
      <c r="R27" s="19">
        <f t="shared" si="3"/>
        <v>0.8331523449611041</v>
      </c>
      <c r="S27" s="14">
        <v>964950</v>
      </c>
      <c r="T27" s="14">
        <v>14155</v>
      </c>
      <c r="U27" s="19">
        <f t="shared" si="2"/>
        <v>0.014669153842167987</v>
      </c>
      <c r="V27" s="14">
        <f t="shared" si="5"/>
        <v>4281458</v>
      </c>
      <c r="W27" s="19">
        <f t="shared" si="4"/>
        <v>0.8359159807851654</v>
      </c>
    </row>
    <row r="28" spans="1:23" ht="45" customHeight="1">
      <c r="A28" s="1" t="s">
        <v>36</v>
      </c>
      <c r="B28" s="1">
        <v>600</v>
      </c>
      <c r="C28" s="1">
        <v>60013</v>
      </c>
      <c r="D28" s="23" t="s">
        <v>69</v>
      </c>
      <c r="E28" s="24"/>
      <c r="F28" s="24"/>
      <c r="G28" s="24"/>
      <c r="H28" s="24"/>
      <c r="I28" s="24"/>
      <c r="J28" s="24"/>
      <c r="K28" s="25"/>
      <c r="L28" s="26" t="s">
        <v>17</v>
      </c>
      <c r="M28" s="26"/>
      <c r="N28" s="1">
        <v>2013</v>
      </c>
      <c r="O28" s="1">
        <v>2015</v>
      </c>
      <c r="P28" s="14">
        <v>288001</v>
      </c>
      <c r="Q28" s="14">
        <v>20000</v>
      </c>
      <c r="R28" s="19">
        <f t="shared" si="3"/>
        <v>0.06944420331873848</v>
      </c>
      <c r="S28" s="14">
        <v>15689</v>
      </c>
      <c r="T28" s="14">
        <v>14809</v>
      </c>
      <c r="U28" s="19">
        <f t="shared" si="2"/>
        <v>0.9439097456816878</v>
      </c>
      <c r="V28" s="14">
        <f t="shared" si="5"/>
        <v>34809</v>
      </c>
      <c r="W28" s="19">
        <f t="shared" si="4"/>
        <v>0.12086416366609838</v>
      </c>
    </row>
    <row r="29" spans="1:23" ht="34.5" customHeight="1">
      <c r="A29" s="1" t="s">
        <v>66</v>
      </c>
      <c r="B29" s="1">
        <v>750</v>
      </c>
      <c r="C29" s="1">
        <v>75023</v>
      </c>
      <c r="D29" s="29" t="s">
        <v>35</v>
      </c>
      <c r="E29" s="29"/>
      <c r="F29" s="29"/>
      <c r="G29" s="29"/>
      <c r="H29" s="29"/>
      <c r="I29" s="29"/>
      <c r="J29" s="29"/>
      <c r="K29" s="29"/>
      <c r="L29" s="26" t="s">
        <v>17</v>
      </c>
      <c r="M29" s="26"/>
      <c r="N29" s="1">
        <v>2007</v>
      </c>
      <c r="O29" s="1">
        <v>2015</v>
      </c>
      <c r="P29" s="14">
        <v>3540818</v>
      </c>
      <c r="Q29" s="14">
        <v>1666742</v>
      </c>
      <c r="R29" s="19">
        <f t="shared" si="3"/>
        <v>0.4707223020217362</v>
      </c>
      <c r="S29" s="14">
        <v>0</v>
      </c>
      <c r="T29" s="14">
        <v>0</v>
      </c>
      <c r="U29" s="17"/>
      <c r="V29" s="14">
        <f t="shared" si="5"/>
        <v>1666742</v>
      </c>
      <c r="W29" s="19">
        <f t="shared" si="4"/>
        <v>0.4707223020217362</v>
      </c>
    </row>
    <row r="30" spans="1:23" ht="36.75" customHeight="1">
      <c r="A30" s="1" t="s">
        <v>67</v>
      </c>
      <c r="B30" s="1">
        <v>700</v>
      </c>
      <c r="C30" s="1">
        <v>70005</v>
      </c>
      <c r="D30" s="29" t="s">
        <v>37</v>
      </c>
      <c r="E30" s="29"/>
      <c r="F30" s="29"/>
      <c r="G30" s="29"/>
      <c r="H30" s="29"/>
      <c r="I30" s="29"/>
      <c r="J30" s="29"/>
      <c r="K30" s="29"/>
      <c r="L30" s="26" t="s">
        <v>17</v>
      </c>
      <c r="M30" s="26"/>
      <c r="N30" s="1">
        <v>2011</v>
      </c>
      <c r="O30" s="1">
        <v>2015</v>
      </c>
      <c r="P30" s="14">
        <v>581977</v>
      </c>
      <c r="Q30" s="14">
        <v>15077</v>
      </c>
      <c r="R30" s="19">
        <f t="shared" si="3"/>
        <v>0.025906522079051236</v>
      </c>
      <c r="S30" s="14">
        <v>0</v>
      </c>
      <c r="T30" s="14">
        <v>0</v>
      </c>
      <c r="U30" s="17"/>
      <c r="V30" s="14">
        <f t="shared" si="5"/>
        <v>15077</v>
      </c>
      <c r="W30" s="19">
        <f t="shared" si="4"/>
        <v>0.025906522079051236</v>
      </c>
    </row>
  </sheetData>
  <sheetProtection selectLockedCells="1" selectUnlockedCells="1"/>
  <mergeCells count="51">
    <mergeCell ref="B9:O9"/>
    <mergeCell ref="B10:O10"/>
    <mergeCell ref="D27:K27"/>
    <mergeCell ref="L27:M27"/>
    <mergeCell ref="D25:K25"/>
    <mergeCell ref="L25:M25"/>
    <mergeCell ref="B24:O24"/>
    <mergeCell ref="B23:O23"/>
    <mergeCell ref="B13:O13"/>
    <mergeCell ref="B15:O15"/>
    <mergeCell ref="B4:O4"/>
    <mergeCell ref="D30:K30"/>
    <mergeCell ref="L30:M30"/>
    <mergeCell ref="D29:K29"/>
    <mergeCell ref="L29:M29"/>
    <mergeCell ref="B21:O21"/>
    <mergeCell ref="B22:O22"/>
    <mergeCell ref="D16:K16"/>
    <mergeCell ref="B11:O11"/>
    <mergeCell ref="B12:O12"/>
    <mergeCell ref="D14:K14"/>
    <mergeCell ref="L14:M14"/>
    <mergeCell ref="L18:M18"/>
    <mergeCell ref="D17:K17"/>
    <mergeCell ref="L17:M17"/>
    <mergeCell ref="L16:M16"/>
    <mergeCell ref="S5:U5"/>
    <mergeCell ref="D6:K7"/>
    <mergeCell ref="L6:M7"/>
    <mergeCell ref="N6:O6"/>
    <mergeCell ref="P6:P7"/>
    <mergeCell ref="U6:U7"/>
    <mergeCell ref="T6:T7"/>
    <mergeCell ref="S6:S7"/>
    <mergeCell ref="Q6:Q7"/>
    <mergeCell ref="R6:R7"/>
    <mergeCell ref="V6:V7"/>
    <mergeCell ref="W6:W7"/>
    <mergeCell ref="D8:K8"/>
    <mergeCell ref="L8:M8"/>
    <mergeCell ref="N8:O8"/>
    <mergeCell ref="D28:K28"/>
    <mergeCell ref="L26:M26"/>
    <mergeCell ref="L28:M28"/>
    <mergeCell ref="A6:A7"/>
    <mergeCell ref="B6:B7"/>
    <mergeCell ref="C6:C7"/>
    <mergeCell ref="D18:K18"/>
    <mergeCell ref="D26:K26"/>
    <mergeCell ref="B19:O19"/>
    <mergeCell ref="B20:O20"/>
  </mergeCells>
  <printOptions/>
  <pageMargins left="0.16" right="0.17" top="0.43" bottom="0.49" header="0.25" footer="0.26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Janina.Gunia</cp:lastModifiedBy>
  <cp:lastPrinted>2014-08-20T10:37:48Z</cp:lastPrinted>
  <dcterms:created xsi:type="dcterms:W3CDTF">2014-07-31T08:14:06Z</dcterms:created>
  <dcterms:modified xsi:type="dcterms:W3CDTF">2014-09-04T12:49:15Z</dcterms:modified>
  <cp:category/>
  <cp:version/>
  <cp:contentType/>
  <cp:contentStatus/>
</cp:coreProperties>
</file>