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</sheets>
  <definedNames>
    <definedName name="_xlnm.Print_Area" localSheetId="0">'wg.działow'!$A$1:$H$26</definedName>
  </definedNames>
  <calcPr fullCalcOnLoad="1"/>
</workbook>
</file>

<file path=xl/sharedStrings.xml><?xml version="1.0" encoding="utf-8"?>
<sst xmlns="http://schemas.openxmlformats.org/spreadsheetml/2006/main" count="37" uniqueCount="35">
  <si>
    <t>Kultura i ochrona dziedzictwa narodowego</t>
  </si>
  <si>
    <t>Gospodarka mieszkaniowa</t>
  </si>
  <si>
    <t>Bezpieczeństwo publiczne i ochrona przeciwpożarowa</t>
  </si>
  <si>
    <t>Administracja publiczna</t>
  </si>
  <si>
    <t>Edukacyjna opieka wychowawcza</t>
  </si>
  <si>
    <t>Stan na</t>
  </si>
  <si>
    <t>Kultura fizyczna i sport</t>
  </si>
  <si>
    <t>Rolnictwo i łowiectwo</t>
  </si>
  <si>
    <t>Gospodarka komunalna i ochrona środowiska</t>
  </si>
  <si>
    <t>Dział</t>
  </si>
  <si>
    <t>Różne rozliczenia</t>
  </si>
  <si>
    <t>Oświata i wychowanie</t>
  </si>
  <si>
    <t>Pomoc społeczna</t>
  </si>
  <si>
    <t>Transport i łączność</t>
  </si>
  <si>
    <t>Wyszczególnienie</t>
  </si>
  <si>
    <t>Zmiana planu</t>
  </si>
  <si>
    <t>kwota</t>
  </si>
  <si>
    <t xml:space="preserve">% </t>
  </si>
  <si>
    <t>wzrostu</t>
  </si>
  <si>
    <t>Leśnictwo</t>
  </si>
  <si>
    <t>Urzędy naczelnych organów władzy państwowej, kontroli i ochrony prawa oraz sądownictwa</t>
  </si>
  <si>
    <t>020</t>
  </si>
  <si>
    <t xml:space="preserve">do Informacji o przebiegu wykonania </t>
  </si>
  <si>
    <t>udział       w %</t>
  </si>
  <si>
    <t>Turystyka</t>
  </si>
  <si>
    <t>Działalność usługowa</t>
  </si>
  <si>
    <t xml:space="preserve">Razem:  </t>
  </si>
  <si>
    <t xml:space="preserve">Załącznik nr 2 </t>
  </si>
  <si>
    <t>Ochrona zdrowia</t>
  </si>
  <si>
    <t>Obsługa długu publicznego</t>
  </si>
  <si>
    <t>Obrona narodowa</t>
  </si>
  <si>
    <t>budżetu za I półrocze 2015 r.</t>
  </si>
  <si>
    <t>Zmiany planowanych wydatków budżetowych w I półroczu 2015 r.</t>
  </si>
  <si>
    <t>01-01-2015</t>
  </si>
  <si>
    <t>Stan na 30-06-2015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</si>
</sst>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2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1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187" fontId="9" fillId="0" borderId="11" xfId="0" applyNumberFormat="1" applyFont="1" applyFill="1" applyBorder="1" applyAlignment="1">
      <alignment horizontal="center" vertical="center"/>
    </xf>
    <xf numFmtId="187" fontId="9" fillId="0" borderId="12" xfId="0" applyNumberFormat="1" applyFont="1" applyBorder="1" applyAlignment="1">
      <alignment horizontal="center" vertical="center"/>
    </xf>
    <xf numFmtId="187" fontId="3" fillId="0" borderId="5" xfId="0" applyNumberFormat="1" applyFont="1" applyFill="1" applyBorder="1" applyAlignment="1">
      <alignment horizontal="right" vertical="top"/>
    </xf>
    <xf numFmtId="187" fontId="3" fillId="0" borderId="5" xfId="0" applyNumberFormat="1" applyFont="1" applyFill="1" applyBorder="1" applyAlignment="1">
      <alignment horizontal="right" vertical="top"/>
    </xf>
    <xf numFmtId="187" fontId="3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9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3" fontId="4" fillId="0" borderId="5" xfId="0" applyNumberFormat="1" applyFont="1" applyFill="1" applyBorder="1" applyAlignment="1">
      <alignment horizontal="right" vertical="top"/>
    </xf>
    <xf numFmtId="187" fontId="4" fillId="0" borderId="1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>
      <alignment horizontal="right" vertical="top"/>
    </xf>
    <xf numFmtId="187" fontId="1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/>
    </xf>
    <xf numFmtId="175" fontId="4" fillId="0" borderId="5" xfId="0" applyNumberFormat="1" applyFont="1" applyFill="1" applyBorder="1" applyAlignment="1">
      <alignment horizontal="left" vertical="top"/>
    </xf>
    <xf numFmtId="187" fontId="4" fillId="0" borderId="5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K14" sqref="K14"/>
    </sheetView>
  </sheetViews>
  <sheetFormatPr defaultColWidth="9.140625" defaultRowHeight="12.75"/>
  <cols>
    <col min="1" max="1" width="6.7109375" style="1" customWidth="1"/>
    <col min="2" max="2" width="55.140625" style="1" customWidth="1"/>
    <col min="3" max="3" width="14.140625" style="3" customWidth="1"/>
    <col min="4" max="4" width="15.7109375" style="3" customWidth="1"/>
    <col min="5" max="5" width="10.7109375" style="3" customWidth="1"/>
    <col min="6" max="6" width="12.57421875" style="3" customWidth="1"/>
    <col min="7" max="7" width="12.28125" style="4" customWidth="1"/>
    <col min="8" max="8" width="10.140625" style="4" customWidth="1"/>
    <col min="9" max="9" width="9.57421875" style="2" customWidth="1"/>
    <col min="10" max="16384" width="9.140625" style="2" customWidth="1"/>
  </cols>
  <sheetData>
    <row r="1" ht="15">
      <c r="F1" s="15" t="s">
        <v>27</v>
      </c>
    </row>
    <row r="2" spans="1:8" ht="20.25">
      <c r="A2" s="35" t="s">
        <v>32</v>
      </c>
      <c r="B2" s="36"/>
      <c r="C2" s="36"/>
      <c r="D2" s="36"/>
      <c r="E2" s="13"/>
      <c r="F2" s="16" t="s">
        <v>22</v>
      </c>
      <c r="G2" s="13"/>
      <c r="H2" s="14"/>
    </row>
    <row r="3" spans="1:8" ht="15.75" thickBot="1">
      <c r="A3" s="9"/>
      <c r="B3" s="8"/>
      <c r="C3" s="7"/>
      <c r="D3" s="7"/>
      <c r="E3" s="7"/>
      <c r="F3" s="17" t="s">
        <v>31</v>
      </c>
      <c r="G3" s="6"/>
      <c r="H3" s="6"/>
    </row>
    <row r="4" spans="1:9" ht="15.75" thickBot="1">
      <c r="A4" s="26"/>
      <c r="B4" s="23"/>
      <c r="C4" s="19" t="s">
        <v>5</v>
      </c>
      <c r="D4" s="44" t="s">
        <v>34</v>
      </c>
      <c r="E4" s="45"/>
      <c r="F4" s="37" t="s">
        <v>15</v>
      </c>
      <c r="G4" s="38"/>
      <c r="H4" s="39"/>
      <c r="I4" s="5"/>
    </row>
    <row r="5" spans="1:9" ht="15.75">
      <c r="A5" s="27" t="s">
        <v>9</v>
      </c>
      <c r="B5" s="24" t="s">
        <v>14</v>
      </c>
      <c r="C5" s="20" t="s">
        <v>33</v>
      </c>
      <c r="D5" s="46" t="s">
        <v>16</v>
      </c>
      <c r="E5" s="42" t="s">
        <v>23</v>
      </c>
      <c r="F5" s="40" t="s">
        <v>16</v>
      </c>
      <c r="G5" s="30" t="s">
        <v>17</v>
      </c>
      <c r="H5" s="42" t="s">
        <v>23</v>
      </c>
      <c r="I5" s="5"/>
    </row>
    <row r="6" spans="1:9" ht="16.5" thickBot="1">
      <c r="A6" s="28"/>
      <c r="B6" s="25"/>
      <c r="C6" s="21"/>
      <c r="D6" s="47"/>
      <c r="E6" s="43"/>
      <c r="F6" s="41"/>
      <c r="G6" s="31" t="s">
        <v>18</v>
      </c>
      <c r="H6" s="43"/>
      <c r="I6" s="5"/>
    </row>
    <row r="7" spans="1:9" s="56" customFormat="1" ht="15.75" thickBot="1">
      <c r="A7" s="48">
        <v>10</v>
      </c>
      <c r="B7" s="49" t="s">
        <v>7</v>
      </c>
      <c r="C7" s="50">
        <v>94980</v>
      </c>
      <c r="D7" s="50">
        <v>443787</v>
      </c>
      <c r="E7" s="51">
        <f>D7/D26</f>
        <v>0.007747531318584485</v>
      </c>
      <c r="F7" s="52">
        <f>D7-C7</f>
        <v>348807</v>
      </c>
      <c r="G7" s="53">
        <f>D7/C7</f>
        <v>4.6724257738471255</v>
      </c>
      <c r="H7" s="54">
        <f>F7/F26</f>
        <v>0.1043820113423383</v>
      </c>
      <c r="I7" s="55"/>
    </row>
    <row r="8" spans="1:9" s="56" customFormat="1" ht="15.75" thickBot="1">
      <c r="A8" s="57" t="s">
        <v>21</v>
      </c>
      <c r="B8" s="49" t="s">
        <v>19</v>
      </c>
      <c r="C8" s="50">
        <v>55000</v>
      </c>
      <c r="D8" s="50">
        <v>59000</v>
      </c>
      <c r="E8" s="51">
        <f>D8/D26</f>
        <v>0.0010300084225010751</v>
      </c>
      <c r="F8" s="52">
        <f>D8-C8</f>
        <v>4000</v>
      </c>
      <c r="G8" s="53">
        <f>D8/C8</f>
        <v>1.0727272727272728</v>
      </c>
      <c r="H8" s="54">
        <f>F8/F26</f>
        <v>0.0011970173917649394</v>
      </c>
      <c r="I8" s="55"/>
    </row>
    <row r="9" spans="1:9" s="56" customFormat="1" ht="15.75" thickBot="1">
      <c r="A9" s="58">
        <v>600</v>
      </c>
      <c r="B9" s="49" t="s">
        <v>13</v>
      </c>
      <c r="C9" s="50">
        <v>2027487</v>
      </c>
      <c r="D9" s="50">
        <v>2383819</v>
      </c>
      <c r="E9" s="51">
        <f>D9/D26</f>
        <v>0.0416161635206456</v>
      </c>
      <c r="F9" s="52">
        <f aca="true" t="shared" si="0" ref="F9:F25">D9-C9</f>
        <v>356332</v>
      </c>
      <c r="G9" s="59">
        <f aca="true" t="shared" si="1" ref="G9:G21">D9/C9</f>
        <v>1.175750572013532</v>
      </c>
      <c r="H9" s="54">
        <f>F9/F26</f>
        <v>0.1066339003105961</v>
      </c>
      <c r="I9" s="55"/>
    </row>
    <row r="10" spans="1:9" s="56" customFormat="1" ht="15.75" thickBot="1">
      <c r="A10" s="58">
        <v>630</v>
      </c>
      <c r="B10" s="49" t="s">
        <v>24</v>
      </c>
      <c r="C10" s="50">
        <v>110100</v>
      </c>
      <c r="D10" s="50">
        <v>132240</v>
      </c>
      <c r="E10" s="51">
        <f>D10/D26</f>
        <v>0.0023086154879922403</v>
      </c>
      <c r="F10" s="52">
        <f t="shared" si="0"/>
        <v>22140</v>
      </c>
      <c r="G10" s="59">
        <f t="shared" si="1"/>
        <v>1.2010899182561308</v>
      </c>
      <c r="H10" s="54">
        <f>F10/F26</f>
        <v>0.006625491263418939</v>
      </c>
      <c r="I10" s="55"/>
    </row>
    <row r="11" spans="1:9" s="56" customFormat="1" ht="15.75" thickBot="1">
      <c r="A11" s="58">
        <v>700</v>
      </c>
      <c r="B11" s="49" t="s">
        <v>1</v>
      </c>
      <c r="C11" s="50">
        <v>7240989</v>
      </c>
      <c r="D11" s="50">
        <v>6384187</v>
      </c>
      <c r="E11" s="51">
        <f>D11/D26</f>
        <v>0.11145366747155715</v>
      </c>
      <c r="F11" s="52">
        <f t="shared" si="0"/>
        <v>-856802</v>
      </c>
      <c r="G11" s="59">
        <f t="shared" si="1"/>
        <v>0.8816733460028734</v>
      </c>
      <c r="H11" s="54">
        <f>F11/F26</f>
        <v>-0.25640172382474585</v>
      </c>
      <c r="I11" s="55"/>
    </row>
    <row r="12" spans="1:9" s="56" customFormat="1" ht="15.75" thickBot="1">
      <c r="A12" s="58">
        <v>710</v>
      </c>
      <c r="B12" s="49" t="s">
        <v>25</v>
      </c>
      <c r="C12" s="50">
        <v>309500</v>
      </c>
      <c r="D12" s="50">
        <v>330400</v>
      </c>
      <c r="E12" s="51">
        <f>D12/D26</f>
        <v>0.005768047166006021</v>
      </c>
      <c r="F12" s="52">
        <f t="shared" si="0"/>
        <v>20900</v>
      </c>
      <c r="G12" s="59">
        <f t="shared" si="1"/>
        <v>1.0675282714054928</v>
      </c>
      <c r="H12" s="54">
        <f>F12/F26</f>
        <v>0.006254415871971808</v>
      </c>
      <c r="I12" s="55"/>
    </row>
    <row r="13" spans="1:9" s="56" customFormat="1" ht="15.75" thickBot="1">
      <c r="A13" s="58">
        <v>750</v>
      </c>
      <c r="B13" s="49" t="s">
        <v>3</v>
      </c>
      <c r="C13" s="50">
        <v>6210087</v>
      </c>
      <c r="D13" s="50">
        <v>6237187</v>
      </c>
      <c r="E13" s="51">
        <f>D13/D26</f>
        <v>0.10888737530024091</v>
      </c>
      <c r="F13" s="52">
        <f t="shared" si="0"/>
        <v>27100</v>
      </c>
      <c r="G13" s="59">
        <f t="shared" si="1"/>
        <v>1.0043638680102227</v>
      </c>
      <c r="H13" s="54">
        <f>F13/F26</f>
        <v>0.008109792829207464</v>
      </c>
      <c r="I13" s="60"/>
    </row>
    <row r="14" spans="1:9" s="56" customFormat="1" ht="30.75" thickBot="1">
      <c r="A14" s="58">
        <v>751</v>
      </c>
      <c r="B14" s="61" t="s">
        <v>20</v>
      </c>
      <c r="C14" s="50">
        <v>3450</v>
      </c>
      <c r="D14" s="50">
        <v>95668</v>
      </c>
      <c r="E14" s="51">
        <f>D14/D26</f>
        <v>0.001670149928200557</v>
      </c>
      <c r="F14" s="52">
        <f t="shared" si="0"/>
        <v>92218</v>
      </c>
      <c r="G14" s="59">
        <f t="shared" si="1"/>
        <v>27.729855072463767</v>
      </c>
      <c r="H14" s="54">
        <f>F14/F26</f>
        <v>0.027596637458444793</v>
      </c>
      <c r="I14" s="55"/>
    </row>
    <row r="15" spans="1:9" s="56" customFormat="1" ht="15.75" thickBot="1">
      <c r="A15" s="58">
        <v>752</v>
      </c>
      <c r="B15" s="61" t="s">
        <v>30</v>
      </c>
      <c r="C15" s="50">
        <v>300</v>
      </c>
      <c r="D15" s="50">
        <v>300</v>
      </c>
      <c r="E15" s="51">
        <f>D15/D26</f>
        <v>5.237330961869874E-06</v>
      </c>
      <c r="F15" s="52">
        <f t="shared" si="0"/>
        <v>0</v>
      </c>
      <c r="G15" s="59">
        <f t="shared" si="1"/>
        <v>1</v>
      </c>
      <c r="H15" s="54">
        <f>F15/F26</f>
        <v>0</v>
      </c>
      <c r="I15" s="55"/>
    </row>
    <row r="16" spans="1:9" s="56" customFormat="1" ht="30.75" thickBot="1">
      <c r="A16" s="58">
        <v>754</v>
      </c>
      <c r="B16" s="61" t="s">
        <v>2</v>
      </c>
      <c r="C16" s="50">
        <v>442805</v>
      </c>
      <c r="D16" s="50">
        <v>514217</v>
      </c>
      <c r="E16" s="51">
        <f>D16/D26</f>
        <v>0.008977082050732802</v>
      </c>
      <c r="F16" s="52">
        <f t="shared" si="0"/>
        <v>71412</v>
      </c>
      <c r="G16" s="59">
        <f t="shared" si="1"/>
        <v>1.1612718916904732</v>
      </c>
      <c r="H16" s="54">
        <f>F16/F26</f>
        <v>0.021370351495179463</v>
      </c>
      <c r="I16" s="55"/>
    </row>
    <row r="17" spans="1:9" s="56" customFormat="1" ht="15.75" thickBot="1">
      <c r="A17" s="58">
        <v>757</v>
      </c>
      <c r="B17" s="61" t="s">
        <v>29</v>
      </c>
      <c r="C17" s="50">
        <v>920000</v>
      </c>
      <c r="D17" s="50">
        <v>920000</v>
      </c>
      <c r="E17" s="51">
        <f>D17/D26</f>
        <v>0.016061148283067612</v>
      </c>
      <c r="F17" s="52">
        <f t="shared" si="0"/>
        <v>0</v>
      </c>
      <c r="G17" s="59">
        <f t="shared" si="1"/>
        <v>1</v>
      </c>
      <c r="H17" s="54">
        <f>F17/F26</f>
        <v>0</v>
      </c>
      <c r="I17" s="55"/>
    </row>
    <row r="18" spans="1:9" s="56" customFormat="1" ht="15.75" thickBot="1">
      <c r="A18" s="58">
        <v>758</v>
      </c>
      <c r="B18" s="49" t="s">
        <v>10</v>
      </c>
      <c r="C18" s="50">
        <v>629000</v>
      </c>
      <c r="D18" s="50">
        <v>369275</v>
      </c>
      <c r="E18" s="51">
        <f>D18/D26</f>
        <v>0.0064467179698149924</v>
      </c>
      <c r="F18" s="52">
        <f t="shared" si="0"/>
        <v>-259725</v>
      </c>
      <c r="G18" s="59">
        <f t="shared" si="1"/>
        <v>0.5870826709062004</v>
      </c>
      <c r="H18" s="54">
        <f>F18/F26</f>
        <v>-0.07772383551903722</v>
      </c>
      <c r="I18" s="55"/>
    </row>
    <row r="19" spans="1:9" s="56" customFormat="1" ht="15.75" thickBot="1">
      <c r="A19" s="58">
        <v>801</v>
      </c>
      <c r="B19" s="49" t="s">
        <v>11</v>
      </c>
      <c r="C19" s="50">
        <v>11661310</v>
      </c>
      <c r="D19" s="50">
        <v>12434651</v>
      </c>
      <c r="E19" s="51">
        <f>D19/D26</f>
        <v>0.21708127560782062</v>
      </c>
      <c r="F19" s="52">
        <f t="shared" si="0"/>
        <v>773341</v>
      </c>
      <c r="G19" s="59">
        <f t="shared" si="1"/>
        <v>1.0663168203229312</v>
      </c>
      <c r="H19" s="54">
        <f>F19/F26</f>
        <v>0.23142565669122248</v>
      </c>
      <c r="I19" s="55"/>
    </row>
    <row r="20" spans="1:9" s="56" customFormat="1" ht="15.75" thickBot="1">
      <c r="A20" s="58">
        <v>851</v>
      </c>
      <c r="B20" s="49" t="s">
        <v>28</v>
      </c>
      <c r="C20" s="50">
        <v>588386</v>
      </c>
      <c r="D20" s="50">
        <v>614144</v>
      </c>
      <c r="E20" s="51">
        <f>D20/D26</f>
        <v>0.010721584620822039</v>
      </c>
      <c r="F20" s="52">
        <f t="shared" si="0"/>
        <v>25758</v>
      </c>
      <c r="G20" s="59">
        <f t="shared" si="1"/>
        <v>1.0437773842341591</v>
      </c>
      <c r="H20" s="54">
        <f>F20/F26</f>
        <v>0.007708193494270326</v>
      </c>
      <c r="I20" s="55"/>
    </row>
    <row r="21" spans="1:9" s="56" customFormat="1" ht="15.75" thickBot="1">
      <c r="A21" s="58">
        <v>852</v>
      </c>
      <c r="B21" s="49" t="s">
        <v>12</v>
      </c>
      <c r="C21" s="50">
        <v>10494411</v>
      </c>
      <c r="D21" s="50">
        <v>10821850</v>
      </c>
      <c r="E21" s="51">
        <f>D21/D26</f>
        <v>0.1889253668990383</v>
      </c>
      <c r="F21" s="52">
        <f t="shared" si="0"/>
        <v>327439</v>
      </c>
      <c r="G21" s="59">
        <f t="shared" si="1"/>
        <v>1.0312012746594355</v>
      </c>
      <c r="H21" s="54">
        <f>F21/F26</f>
        <v>0.09798754443553</v>
      </c>
      <c r="I21" s="55"/>
    </row>
    <row r="22" spans="1:9" s="56" customFormat="1" ht="15.75" thickBot="1">
      <c r="A22" s="58">
        <v>854</v>
      </c>
      <c r="B22" s="49" t="s">
        <v>4</v>
      </c>
      <c r="C22" s="50">
        <v>281835</v>
      </c>
      <c r="D22" s="50">
        <v>501576</v>
      </c>
      <c r="E22" s="51">
        <f>D22/D26</f>
        <v>0.00875639838176948</v>
      </c>
      <c r="F22" s="52">
        <f t="shared" si="0"/>
        <v>219741</v>
      </c>
      <c r="G22" s="59">
        <v>0</v>
      </c>
      <c r="H22" s="54">
        <f>F22/F26</f>
        <v>0.06575844967095489</v>
      </c>
      <c r="I22" s="55"/>
    </row>
    <row r="23" spans="1:9" s="56" customFormat="1" ht="15.75" thickBot="1">
      <c r="A23" s="58">
        <v>900</v>
      </c>
      <c r="B23" s="49" t="s">
        <v>8</v>
      </c>
      <c r="C23" s="50">
        <v>8435077</v>
      </c>
      <c r="D23" s="50">
        <v>10289687</v>
      </c>
      <c r="E23" s="51">
        <f>D23/D26</f>
        <v>0.17963498771016645</v>
      </c>
      <c r="F23" s="52">
        <f t="shared" si="0"/>
        <v>1854610</v>
      </c>
      <c r="G23" s="59">
        <f>D23/C23</f>
        <v>1.2198687694255785</v>
      </c>
      <c r="H23" s="54">
        <f>F23/F26</f>
        <v>0.5550001062352935</v>
      </c>
      <c r="I23" s="62"/>
    </row>
    <row r="24" spans="1:9" s="56" customFormat="1" ht="15.75" thickBot="1">
      <c r="A24" s="58">
        <v>921</v>
      </c>
      <c r="B24" s="49" t="s">
        <v>0</v>
      </c>
      <c r="C24" s="50">
        <v>3182379</v>
      </c>
      <c r="D24" s="50">
        <v>3759849</v>
      </c>
      <c r="E24" s="51">
        <f>D24/D26</f>
        <v>0.06563857859885161</v>
      </c>
      <c r="F24" s="52">
        <f t="shared" si="0"/>
        <v>577470</v>
      </c>
      <c r="G24" s="59">
        <f>D24/C24</f>
        <v>1.1814585880562938</v>
      </c>
      <c r="H24" s="54">
        <f>F24/F26</f>
        <v>0.17281040830562489</v>
      </c>
      <c r="I24" s="55"/>
    </row>
    <row r="25" spans="1:9" s="56" customFormat="1" ht="15.75" thickBot="1">
      <c r="A25" s="58">
        <v>926</v>
      </c>
      <c r="B25" s="49" t="s">
        <v>6</v>
      </c>
      <c r="C25" s="50">
        <v>1252350</v>
      </c>
      <c r="D25" s="50">
        <v>989248</v>
      </c>
      <c r="E25" s="51">
        <f>D25/D26</f>
        <v>0.017270063931226164</v>
      </c>
      <c r="F25" s="52">
        <f t="shared" si="0"/>
        <v>-263102</v>
      </c>
      <c r="G25" s="59">
        <f>D25/C25</f>
        <v>0.7899133628777898</v>
      </c>
      <c r="H25" s="54">
        <f>F25/F26</f>
        <v>-0.07873441745203477</v>
      </c>
      <c r="I25" s="55"/>
    </row>
    <row r="26" spans="1:9" ht="16.5" thickBot="1">
      <c r="A26" s="29"/>
      <c r="B26" s="18" t="s">
        <v>26</v>
      </c>
      <c r="C26" s="22">
        <f>C7+C8+C9+C10+C11+C12+C13+C14+C16+C17+C18+C19+C20+C21+C22+C23+C24+C25+C15</f>
        <v>53939446</v>
      </c>
      <c r="D26" s="22">
        <f>SUM(D7:D25)</f>
        <v>57281085</v>
      </c>
      <c r="E26" s="34">
        <f>SUM(E7:E25)</f>
        <v>1</v>
      </c>
      <c r="F26" s="22">
        <f>SUM(F7:F25)</f>
        <v>3341639</v>
      </c>
      <c r="G26" s="33">
        <f>D26/C26</f>
        <v>1.0619516744758557</v>
      </c>
      <c r="H26" s="32">
        <f>SUM(H7:H25)</f>
        <v>1</v>
      </c>
      <c r="I26" s="5"/>
    </row>
    <row r="27" spans="2:8" ht="15">
      <c r="B27" s="10"/>
      <c r="C27" s="11"/>
      <c r="D27" s="11"/>
      <c r="E27" s="11"/>
      <c r="F27" s="11">
        <f>D26-C26</f>
        <v>3341639</v>
      </c>
      <c r="G27" s="12"/>
      <c r="H27" s="12"/>
    </row>
  </sheetData>
  <mergeCells count="7">
    <mergeCell ref="A2:D2"/>
    <mergeCell ref="F4:H4"/>
    <mergeCell ref="F5:F6"/>
    <mergeCell ref="H5:H6"/>
    <mergeCell ref="D4:E4"/>
    <mergeCell ref="D5:D6"/>
    <mergeCell ref="E5:E6"/>
  </mergeCells>
  <printOptions/>
  <pageMargins left="0.57" right="0.41" top="1" bottom="0.34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2015-08-21T06:06:29Z</cp:lastPrinted>
  <dcterms:created xsi:type="dcterms:W3CDTF">2008-07-22T13:05:15Z</dcterms:created>
  <dcterms:modified xsi:type="dcterms:W3CDTF">2015-08-21T06:09:30Z</dcterms:modified>
  <cp:category/>
  <cp:version/>
  <cp:contentType/>
  <cp:contentStatus/>
</cp:coreProperties>
</file>