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0" windowWidth="9440" windowHeight="4550" activeTab="0"/>
  </bookViews>
  <sheets>
    <sheet name="Arkusz3" sheetId="1" r:id="rId1"/>
  </sheets>
  <definedNames>
    <definedName name="_xlnm.Print_Titles" localSheetId="0">'Arkusz3'!$3:$3</definedName>
  </definedNames>
  <calcPr fullCalcOnLoad="1"/>
</workbook>
</file>

<file path=xl/sharedStrings.xml><?xml version="1.0" encoding="utf-8"?>
<sst xmlns="http://schemas.openxmlformats.org/spreadsheetml/2006/main" count="56" uniqueCount="43">
  <si>
    <t>L.p.</t>
  </si>
  <si>
    <t>Nazwa zadania</t>
  </si>
  <si>
    <t>%</t>
  </si>
  <si>
    <t>wydatki majątkowe</t>
  </si>
  <si>
    <t>Dz.</t>
  </si>
  <si>
    <t>Rozdz.</t>
  </si>
  <si>
    <t>010</t>
  </si>
  <si>
    <t>01041</t>
  </si>
  <si>
    <t>zmiana planu/+:-/</t>
  </si>
  <si>
    <t>OGÓŁEM</t>
  </si>
  <si>
    <t>Plan na 01.01.2016</t>
  </si>
  <si>
    <t xml:space="preserve">WPiRL-PROW-Nowy Waliszów-zagospodarowanie parku </t>
  </si>
  <si>
    <t>WI-Pławnica-Stary Waliszów-Przebudowa drogi gminnej cześć dz. nr 584 obręb Pławnica i dz. nr 960 obręb Stary Waliszów</t>
  </si>
  <si>
    <t>WPiRL-Budowa wiaty drewnianej w m. Stara Łomnica</t>
  </si>
  <si>
    <t xml:space="preserve">WPiRL-Budowa wiaty drewnianej w Ponikwie </t>
  </si>
  <si>
    <t>WPiRL-Idzików-budowa Wiejskiego Ośrodka Kultury</t>
  </si>
  <si>
    <t>WPiRL-przebudowa budynku MGOK wraz z zakupem wyposażenia-IV etap-zadanie współfinansowane w ramach Programu Operacyjnego dla Województwa Dolnośląskiego ,,Dziedzictwo kulturowe"</t>
  </si>
  <si>
    <t>WTiKF-Projekt Singletrack Glacensis</t>
  </si>
  <si>
    <t>900</t>
  </si>
  <si>
    <t>90001</t>
  </si>
  <si>
    <t>WPiRL-kompleksowe uzbrojenie terenu pod strefę Invest Park-Program Operacyjny dla Woj.Dolnośląskiego ,,Rozwój przedsiębiorczości"</t>
  </si>
  <si>
    <t>RGŻ-Oś-dopłaty na pokrycie części wkładu własnego  w ramach projektu ,,Rekultywacja dolnośląskich  składowisk odpadów komunalnych"-Dolnośląska Inicjatywa Samorządowa sp. z o. o Wrocław</t>
  </si>
  <si>
    <t>wydatki bieżące</t>
  </si>
  <si>
    <t xml:space="preserve">WYDATKI WSPÓŁFINANSOWANE ZE ŚRODKÓW UNII EUROPEJSKIEJ za  2016 r. </t>
  </si>
  <si>
    <t>Plan na 31.12.2016 r.</t>
  </si>
  <si>
    <t xml:space="preserve">Wykonanie na 31.12.2016 r. </t>
  </si>
  <si>
    <t>WZK- zakup średniego samochodu dla OSP St.Waliszów</t>
  </si>
  <si>
    <t>754</t>
  </si>
  <si>
    <t>75412</t>
  </si>
  <si>
    <t>801</t>
  </si>
  <si>
    <t>80101</t>
  </si>
  <si>
    <t>80104</t>
  </si>
  <si>
    <t xml:space="preserve">WE-Bystrzyca Kłodzka Przedszkole Nr 2-przebudowa i modernizacja budynku przy ul. Mickiewicza </t>
  </si>
  <si>
    <t>851</t>
  </si>
  <si>
    <t>85195</t>
  </si>
  <si>
    <t>852</t>
  </si>
  <si>
    <t>85295</t>
  </si>
  <si>
    <t>FN- Projekt wsparcia osób zagrożonych realizacja CIS</t>
  </si>
  <si>
    <t>FN-Dotacja dla Bystrzyckiego Centrum Zdrowia na termomodernizację budynku</t>
  </si>
  <si>
    <t>WE-Wyposażenie pracowni w Szkole Podstawowej nr 1     i nr 2 w Bystrzycy Kłodzkiej oraz w Zespole Szkół w Wilkanowie</t>
  </si>
  <si>
    <r>
      <t>GKM-Długopole Zdrój ul. Leśna-Przebudowa drogi gminnej nr 119674 D"/</t>
    </r>
    <r>
      <rPr>
        <b/>
        <sz val="12"/>
        <rFont val="Times New Roman"/>
        <family val="1"/>
      </rPr>
      <t>wydatek niewygasający -                                                          401 103 zł</t>
    </r>
  </si>
  <si>
    <r>
      <t xml:space="preserve">GKM-Międzygórze ul. Sanatoryjna- ,,Przebudowa drogi gminnej nr 119742 D" / </t>
    </r>
    <r>
      <rPr>
        <b/>
        <sz val="12"/>
        <rFont val="Times New Roman"/>
        <family val="1"/>
      </rPr>
      <t>wydatek niewygasający-                                                    813 007 zł</t>
    </r>
  </si>
  <si>
    <t xml:space="preserve">Zał. .Nr  8  do sprawozdania z  wykonania budżetu  za 2016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</si>
</sst>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#,##0.0"/>
  </numFmts>
  <fonts count="15"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7" fillId="0" borderId="2" xfId="18" applyFont="1" applyFill="1" applyBorder="1" applyAlignment="1">
      <alignment horizontal="left" wrapText="1"/>
      <protection locked="0"/>
    </xf>
    <xf numFmtId="0" fontId="7" fillId="0" borderId="2" xfId="18" applyFont="1" applyFill="1" applyBorder="1" applyAlignment="1">
      <alignment horizontal="left" wrapText="1"/>
      <protection/>
    </xf>
    <xf numFmtId="3" fontId="7" fillId="0" borderId="2" xfId="18" applyNumberFormat="1" applyFont="1" applyFill="1" applyBorder="1" applyAlignment="1">
      <alignment horizontal="right" wrapText="1"/>
      <protection/>
    </xf>
    <xf numFmtId="49" fontId="9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49" fontId="9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3" fontId="2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right"/>
    </xf>
    <xf numFmtId="3" fontId="10" fillId="0" borderId="3" xfId="0" applyNumberFormat="1" applyFont="1" applyFill="1" applyBorder="1" applyAlignment="1" applyProtection="1">
      <alignment horizontal="right"/>
      <protection locked="0"/>
    </xf>
    <xf numFmtId="3" fontId="7" fillId="2" borderId="3" xfId="0" applyNumberFormat="1" applyFont="1" applyFill="1" applyBorder="1" applyAlignment="1" applyProtection="1">
      <alignment horizontal="right" wrapText="1"/>
      <protection locked="0"/>
    </xf>
    <xf numFmtId="3" fontId="10" fillId="0" borderId="2" xfId="0" applyNumberFormat="1" applyFont="1" applyBorder="1" applyAlignment="1">
      <alignment/>
    </xf>
    <xf numFmtId="3" fontId="7" fillId="0" borderId="2" xfId="18" applyNumberFormat="1" applyFont="1" applyFill="1" applyBorder="1" applyAlignment="1" applyProtection="1">
      <alignment horizontal="right"/>
      <protection locked="0"/>
    </xf>
    <xf numFmtId="3" fontId="7" fillId="2" borderId="2" xfId="0" applyNumberFormat="1" applyFont="1" applyFill="1" applyBorder="1" applyAlignment="1" applyProtection="1">
      <alignment horizontal="right" wrapText="1"/>
      <protection locked="0"/>
    </xf>
    <xf numFmtId="3" fontId="10" fillId="0" borderId="4" xfId="0" applyNumberFormat="1" applyFont="1" applyBorder="1" applyAlignment="1">
      <alignment horizontal="right" wrapText="1"/>
    </xf>
    <xf numFmtId="3" fontId="10" fillId="0" borderId="4" xfId="0" applyNumberFormat="1" applyFont="1" applyBorder="1" applyAlignment="1">
      <alignment horizontal="right"/>
    </xf>
    <xf numFmtId="3" fontId="7" fillId="2" borderId="4" xfId="0" applyNumberFormat="1" applyFont="1" applyFill="1" applyBorder="1" applyAlignment="1" applyProtection="1">
      <alignment horizontal="right" wrapText="1"/>
      <protection locked="0"/>
    </xf>
    <xf numFmtId="3" fontId="12" fillId="2" borderId="1" xfId="0" applyNumberFormat="1" applyFont="1" applyFill="1" applyBorder="1" applyAlignment="1" applyProtection="1">
      <alignment horizontal="right" wrapText="1"/>
      <protection locked="0"/>
    </xf>
    <xf numFmtId="3" fontId="13" fillId="0" borderId="1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 wrapText="1"/>
    </xf>
    <xf numFmtId="3" fontId="10" fillId="0" borderId="2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73" fontId="2" fillId="0" borderId="7" xfId="0" applyNumberFormat="1" applyFont="1" applyBorder="1" applyAlignment="1">
      <alignment wrapText="1"/>
    </xf>
    <xf numFmtId="0" fontId="9" fillId="0" borderId="8" xfId="0" applyFont="1" applyBorder="1" applyAlignment="1">
      <alignment horizontal="right"/>
    </xf>
    <xf numFmtId="173" fontId="10" fillId="0" borderId="9" xfId="0" applyNumberFormat="1" applyFont="1" applyBorder="1" applyAlignment="1">
      <alignment wrapText="1"/>
    </xf>
    <xf numFmtId="0" fontId="9" fillId="0" borderId="10" xfId="0" applyFont="1" applyBorder="1" applyAlignment="1">
      <alignment horizontal="right"/>
    </xf>
    <xf numFmtId="173" fontId="10" fillId="0" borderId="11" xfId="0" applyNumberFormat="1" applyFont="1" applyBorder="1" applyAlignment="1">
      <alignment wrapText="1"/>
    </xf>
    <xf numFmtId="0" fontId="9" fillId="0" borderId="12" xfId="0" applyFont="1" applyBorder="1" applyAlignment="1">
      <alignment horizontal="right"/>
    </xf>
    <xf numFmtId="173" fontId="10" fillId="0" borderId="13" xfId="0" applyNumberFormat="1" applyFont="1" applyBorder="1" applyAlignment="1">
      <alignment wrapText="1"/>
    </xf>
    <xf numFmtId="0" fontId="11" fillId="0" borderId="6" xfId="0" applyFont="1" applyBorder="1" applyAlignment="1">
      <alignment horizontal="right"/>
    </xf>
    <xf numFmtId="173" fontId="13" fillId="0" borderId="7" xfId="0" applyNumberFormat="1" applyFont="1" applyBorder="1" applyAlignment="1">
      <alignment wrapText="1"/>
    </xf>
    <xf numFmtId="173" fontId="10" fillId="0" borderId="14" xfId="0" applyNumberFormat="1" applyFont="1" applyBorder="1" applyAlignment="1">
      <alignment wrapText="1"/>
    </xf>
    <xf numFmtId="0" fontId="9" fillId="0" borderId="15" xfId="0" applyFont="1" applyBorder="1" applyAlignment="1">
      <alignment horizontal="right"/>
    </xf>
    <xf numFmtId="173" fontId="10" fillId="0" borderId="16" xfId="0" applyNumberFormat="1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10" fillId="0" borderId="18" xfId="0" applyFont="1" applyBorder="1" applyAlignment="1">
      <alignment horizontal="left" wrapText="1"/>
    </xf>
    <xf numFmtId="3" fontId="7" fillId="2" borderId="18" xfId="0" applyNumberFormat="1" applyFont="1" applyFill="1" applyBorder="1" applyAlignment="1" applyProtection="1">
      <alignment horizontal="right" wrapText="1"/>
      <protection locked="0"/>
    </xf>
    <xf numFmtId="3" fontId="10" fillId="0" borderId="18" xfId="0" applyNumberFormat="1" applyFont="1" applyBorder="1" applyAlignment="1">
      <alignment horizontal="right"/>
    </xf>
    <xf numFmtId="173" fontId="10" fillId="0" borderId="19" xfId="0" applyNumberFormat="1" applyFont="1" applyBorder="1" applyAlignment="1">
      <alignment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3" fontId="13" fillId="0" borderId="21" xfId="0" applyNumberFormat="1" applyFont="1" applyBorder="1" applyAlignment="1">
      <alignment horizontal="right"/>
    </xf>
    <xf numFmtId="173" fontId="13" fillId="0" borderId="22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4.25390625" style="0" customWidth="1"/>
    <col min="2" max="2" width="5.50390625" style="0" customWidth="1"/>
    <col min="3" max="3" width="8.00390625" style="0" customWidth="1"/>
    <col min="4" max="4" width="52.00390625" style="0" customWidth="1"/>
    <col min="5" max="5" width="13.125" style="0" customWidth="1"/>
    <col min="6" max="6" width="14.50390625" style="0" customWidth="1"/>
    <col min="7" max="7" width="15.00390625" style="0" customWidth="1"/>
    <col min="8" max="8" width="16.00390625" style="0" customWidth="1"/>
    <col min="9" max="9" width="8.50390625" style="0" customWidth="1"/>
    <col min="10" max="10" width="13.875" style="0" customWidth="1"/>
    <col min="11" max="11" width="12.00390625" style="0" customWidth="1"/>
    <col min="13" max="13" width="12.75390625" style="0" bestFit="1" customWidth="1"/>
  </cols>
  <sheetData>
    <row r="1" spans="1:8" ht="33.75" customHeight="1">
      <c r="A1" s="1"/>
      <c r="B1" s="1"/>
      <c r="C1" s="1"/>
      <c r="G1" s="21" t="s">
        <v>42</v>
      </c>
      <c r="H1" s="21"/>
    </row>
    <row r="2" spans="1:6" ht="13.5" thickBot="1">
      <c r="A2" s="3"/>
      <c r="B2" s="3"/>
      <c r="C2" s="3"/>
      <c r="D2" s="4" t="s">
        <v>23</v>
      </c>
      <c r="E2" s="4"/>
      <c r="F2" s="4"/>
    </row>
    <row r="3" spans="1:9" ht="42" customHeight="1" thickBot="1">
      <c r="A3" s="38" t="s">
        <v>0</v>
      </c>
      <c r="B3" s="39" t="s">
        <v>4</v>
      </c>
      <c r="C3" s="39" t="s">
        <v>5</v>
      </c>
      <c r="D3" s="39" t="s">
        <v>1</v>
      </c>
      <c r="E3" s="40" t="s">
        <v>10</v>
      </c>
      <c r="F3" s="40" t="s">
        <v>8</v>
      </c>
      <c r="G3" s="40" t="s">
        <v>24</v>
      </c>
      <c r="H3" s="41" t="s">
        <v>25</v>
      </c>
      <c r="I3" s="42" t="s">
        <v>2</v>
      </c>
    </row>
    <row r="4" spans="1:11" ht="21.75" customHeight="1" thickBot="1">
      <c r="A4" s="43"/>
      <c r="B4" s="20"/>
      <c r="C4" s="20"/>
      <c r="D4" s="5" t="s">
        <v>22</v>
      </c>
      <c r="E4" s="22">
        <f>SUM(E5:E7)</f>
        <v>414478</v>
      </c>
      <c r="F4" s="22">
        <f>SUM(F5:F7)</f>
        <v>-269811.12</v>
      </c>
      <c r="G4" s="22">
        <f>SUM(G5:G7)</f>
        <v>144666.88</v>
      </c>
      <c r="H4" s="22">
        <f>SUM(H5:H7)</f>
        <v>144666.02</v>
      </c>
      <c r="I4" s="44">
        <f>H4/G4%</f>
        <v>99.99940553083053</v>
      </c>
      <c r="J4" s="2"/>
      <c r="K4" s="2"/>
    </row>
    <row r="5" spans="1:9" ht="30.75">
      <c r="A5" s="45">
        <v>1</v>
      </c>
      <c r="B5" s="9" t="s">
        <v>6</v>
      </c>
      <c r="C5" s="9" t="s">
        <v>7</v>
      </c>
      <c r="D5" s="14" t="s">
        <v>11</v>
      </c>
      <c r="E5" s="23">
        <v>350000</v>
      </c>
      <c r="F5" s="24">
        <f aca="true" t="shared" si="0" ref="F5:F22">G5-E5</f>
        <v>-350000</v>
      </c>
      <c r="G5" s="25">
        <v>0</v>
      </c>
      <c r="H5" s="26">
        <v>0</v>
      </c>
      <c r="I5" s="46">
        <v>0</v>
      </c>
    </row>
    <row r="6" spans="1:9" ht="15">
      <c r="A6" s="47">
        <v>2</v>
      </c>
      <c r="B6" s="17" t="s">
        <v>35</v>
      </c>
      <c r="C6" s="17" t="s">
        <v>36</v>
      </c>
      <c r="D6" s="7" t="s">
        <v>37</v>
      </c>
      <c r="E6" s="8">
        <v>0</v>
      </c>
      <c r="F6" s="27">
        <f>G6-E6</f>
        <v>27939.88</v>
      </c>
      <c r="G6" s="28">
        <v>27939.88</v>
      </c>
      <c r="H6" s="29">
        <v>27939.88</v>
      </c>
      <c r="I6" s="48">
        <f>H6/G6%</f>
        <v>100</v>
      </c>
    </row>
    <row r="7" spans="1:10" ht="62.25" thickBot="1">
      <c r="A7" s="49">
        <v>3</v>
      </c>
      <c r="B7" s="10">
        <v>900</v>
      </c>
      <c r="C7" s="10">
        <v>90002</v>
      </c>
      <c r="D7" s="15" t="s">
        <v>21</v>
      </c>
      <c r="E7" s="30">
        <v>64478</v>
      </c>
      <c r="F7" s="31">
        <f t="shared" si="0"/>
        <v>52249</v>
      </c>
      <c r="G7" s="31">
        <v>116727</v>
      </c>
      <c r="H7" s="32">
        <v>116726.14</v>
      </c>
      <c r="I7" s="50">
        <f aca="true" t="shared" si="1" ref="I7:I22">H7/G7%</f>
        <v>99.99926323815399</v>
      </c>
      <c r="J7" s="2"/>
    </row>
    <row r="8" spans="1:10" ht="25.5" customHeight="1" thickBot="1">
      <c r="A8" s="51"/>
      <c r="B8" s="18"/>
      <c r="C8" s="19"/>
      <c r="D8" s="11" t="s">
        <v>3</v>
      </c>
      <c r="E8" s="33">
        <f>SUM(E9:E21)</f>
        <v>5275800</v>
      </c>
      <c r="F8" s="34">
        <f t="shared" si="0"/>
        <v>-3713255</v>
      </c>
      <c r="G8" s="33">
        <f>SUM(G9:G21)</f>
        <v>1562545</v>
      </c>
      <c r="H8" s="33">
        <f>SUM(H9:H21)</f>
        <v>1562491.64</v>
      </c>
      <c r="I8" s="52">
        <f t="shared" si="1"/>
        <v>99.9965850583503</v>
      </c>
      <c r="J8" s="2"/>
    </row>
    <row r="9" spans="1:9" ht="46.5">
      <c r="A9" s="45">
        <v>1</v>
      </c>
      <c r="B9" s="9" t="s">
        <v>6</v>
      </c>
      <c r="C9" s="9" t="s">
        <v>7</v>
      </c>
      <c r="D9" s="14" t="s">
        <v>40</v>
      </c>
      <c r="E9" s="23">
        <v>0</v>
      </c>
      <c r="F9" s="35">
        <f t="shared" si="0"/>
        <v>401718</v>
      </c>
      <c r="G9" s="24">
        <v>401718</v>
      </c>
      <c r="H9" s="24">
        <v>401718</v>
      </c>
      <c r="I9" s="53">
        <f t="shared" si="1"/>
        <v>100</v>
      </c>
    </row>
    <row r="10" spans="1:9" ht="46.5">
      <c r="A10" s="54">
        <v>2</v>
      </c>
      <c r="B10" s="13" t="s">
        <v>6</v>
      </c>
      <c r="C10" s="13" t="s">
        <v>7</v>
      </c>
      <c r="D10" s="16" t="s">
        <v>41</v>
      </c>
      <c r="E10" s="36">
        <v>0</v>
      </c>
      <c r="F10" s="27">
        <f t="shared" si="0"/>
        <v>813622</v>
      </c>
      <c r="G10" s="37">
        <v>813622</v>
      </c>
      <c r="H10" s="37">
        <v>813622</v>
      </c>
      <c r="I10" s="48">
        <f t="shared" si="1"/>
        <v>100</v>
      </c>
    </row>
    <row r="11" spans="1:9" ht="46.5">
      <c r="A11" s="54">
        <v>3</v>
      </c>
      <c r="B11" s="13" t="s">
        <v>6</v>
      </c>
      <c r="C11" s="13" t="s">
        <v>7</v>
      </c>
      <c r="D11" s="16" t="s">
        <v>12</v>
      </c>
      <c r="E11" s="36">
        <v>0</v>
      </c>
      <c r="F11" s="27">
        <f t="shared" si="0"/>
        <v>20015</v>
      </c>
      <c r="G11" s="37">
        <v>20015</v>
      </c>
      <c r="H11" s="37">
        <v>20000</v>
      </c>
      <c r="I11" s="48">
        <f t="shared" si="1"/>
        <v>99.92505620784411</v>
      </c>
    </row>
    <row r="12" spans="1:9" ht="15">
      <c r="A12" s="54">
        <v>4</v>
      </c>
      <c r="B12" s="13" t="s">
        <v>6</v>
      </c>
      <c r="C12" s="13" t="s">
        <v>7</v>
      </c>
      <c r="D12" s="16" t="s">
        <v>13</v>
      </c>
      <c r="E12" s="36">
        <v>231000</v>
      </c>
      <c r="F12" s="27">
        <f t="shared" si="0"/>
        <v>-231000</v>
      </c>
      <c r="G12" s="37">
        <v>0</v>
      </c>
      <c r="H12" s="29">
        <v>0</v>
      </c>
      <c r="I12" s="55">
        <v>0</v>
      </c>
    </row>
    <row r="13" spans="1:9" ht="20.25" customHeight="1">
      <c r="A13" s="54">
        <v>5</v>
      </c>
      <c r="B13" s="13" t="s">
        <v>6</v>
      </c>
      <c r="C13" s="13" t="s">
        <v>7</v>
      </c>
      <c r="D13" s="16" t="s">
        <v>14</v>
      </c>
      <c r="E13" s="36">
        <v>44800</v>
      </c>
      <c r="F13" s="27">
        <f t="shared" si="0"/>
        <v>-44100</v>
      </c>
      <c r="G13" s="37">
        <v>700</v>
      </c>
      <c r="H13" s="29">
        <v>670.51</v>
      </c>
      <c r="I13" s="48">
        <f t="shared" si="1"/>
        <v>95.78714285714285</v>
      </c>
    </row>
    <row r="14" spans="1:9" ht="26.25" customHeight="1">
      <c r="A14" s="54">
        <v>6</v>
      </c>
      <c r="B14" s="13" t="s">
        <v>6</v>
      </c>
      <c r="C14" s="13" t="s">
        <v>7</v>
      </c>
      <c r="D14" s="16" t="s">
        <v>15</v>
      </c>
      <c r="E14" s="36">
        <v>500000</v>
      </c>
      <c r="F14" s="27">
        <f t="shared" si="0"/>
        <v>-498400</v>
      </c>
      <c r="G14" s="37">
        <v>1600</v>
      </c>
      <c r="H14" s="29">
        <v>1591.13</v>
      </c>
      <c r="I14" s="46">
        <f t="shared" si="1"/>
        <v>99.445625</v>
      </c>
    </row>
    <row r="15" spans="1:9" ht="26.25" customHeight="1">
      <c r="A15" s="54">
        <v>7</v>
      </c>
      <c r="B15" s="13" t="s">
        <v>27</v>
      </c>
      <c r="C15" s="13" t="s">
        <v>28</v>
      </c>
      <c r="D15" s="6" t="s">
        <v>26</v>
      </c>
      <c r="E15" s="36">
        <v>0</v>
      </c>
      <c r="F15" s="27">
        <f t="shared" si="0"/>
        <v>5500</v>
      </c>
      <c r="G15" s="37">
        <v>5500</v>
      </c>
      <c r="H15" s="29">
        <v>5500</v>
      </c>
      <c r="I15" s="46">
        <f t="shared" si="1"/>
        <v>100</v>
      </c>
    </row>
    <row r="16" spans="1:9" ht="51" customHeight="1">
      <c r="A16" s="54">
        <v>8</v>
      </c>
      <c r="B16" s="13" t="s">
        <v>29</v>
      </c>
      <c r="C16" s="13" t="s">
        <v>30</v>
      </c>
      <c r="D16" s="7" t="s">
        <v>39</v>
      </c>
      <c r="E16" s="36">
        <v>0</v>
      </c>
      <c r="F16" s="27">
        <f t="shared" si="0"/>
        <v>3000</v>
      </c>
      <c r="G16" s="37">
        <v>3000</v>
      </c>
      <c r="H16" s="29">
        <v>3000</v>
      </c>
      <c r="I16" s="46">
        <f t="shared" si="1"/>
        <v>100</v>
      </c>
    </row>
    <row r="17" spans="1:9" ht="40.5" customHeight="1">
      <c r="A17" s="54">
        <v>9</v>
      </c>
      <c r="B17" s="13" t="s">
        <v>29</v>
      </c>
      <c r="C17" s="13" t="s">
        <v>31</v>
      </c>
      <c r="D17" s="7" t="s">
        <v>32</v>
      </c>
      <c r="E17" s="36">
        <v>0</v>
      </c>
      <c r="F17" s="27">
        <f t="shared" si="0"/>
        <v>4700</v>
      </c>
      <c r="G17" s="37">
        <v>4700</v>
      </c>
      <c r="H17" s="29">
        <v>4700</v>
      </c>
      <c r="I17" s="46">
        <f t="shared" si="1"/>
        <v>100</v>
      </c>
    </row>
    <row r="18" spans="1:9" ht="40.5" customHeight="1">
      <c r="A18" s="54">
        <v>10</v>
      </c>
      <c r="B18" s="13" t="s">
        <v>33</v>
      </c>
      <c r="C18" s="13" t="s">
        <v>34</v>
      </c>
      <c r="D18" s="7" t="s">
        <v>38</v>
      </c>
      <c r="E18" s="36">
        <v>0</v>
      </c>
      <c r="F18" s="27">
        <f t="shared" si="0"/>
        <v>300000</v>
      </c>
      <c r="G18" s="37">
        <v>300000</v>
      </c>
      <c r="H18" s="29">
        <v>300000</v>
      </c>
      <c r="I18" s="46">
        <f t="shared" si="1"/>
        <v>100</v>
      </c>
    </row>
    <row r="19" spans="1:13" ht="46.5">
      <c r="A19" s="54">
        <v>11</v>
      </c>
      <c r="B19" s="13" t="s">
        <v>18</v>
      </c>
      <c r="C19" s="13" t="s">
        <v>19</v>
      </c>
      <c r="D19" s="16" t="s">
        <v>20</v>
      </c>
      <c r="E19" s="36">
        <v>3000000</v>
      </c>
      <c r="F19" s="27">
        <f t="shared" si="0"/>
        <v>-3000000</v>
      </c>
      <c r="G19" s="37">
        <v>0</v>
      </c>
      <c r="H19" s="29">
        <v>0</v>
      </c>
      <c r="I19" s="48">
        <v>0</v>
      </c>
      <c r="M19" s="2"/>
    </row>
    <row r="20" spans="1:9" ht="69" customHeight="1">
      <c r="A20" s="54">
        <v>12</v>
      </c>
      <c r="B20" s="12">
        <v>921</v>
      </c>
      <c r="C20" s="12">
        <v>92109</v>
      </c>
      <c r="D20" s="16" t="s">
        <v>16</v>
      </c>
      <c r="E20" s="29">
        <v>1000000</v>
      </c>
      <c r="F20" s="37">
        <f t="shared" si="0"/>
        <v>-988310</v>
      </c>
      <c r="G20" s="29">
        <v>11690</v>
      </c>
      <c r="H20" s="29">
        <v>11690</v>
      </c>
      <c r="I20" s="48">
        <f t="shared" si="1"/>
        <v>100</v>
      </c>
    </row>
    <row r="21" spans="1:11" ht="15.75" thickBot="1">
      <c r="A21" s="56">
        <v>13</v>
      </c>
      <c r="B21" s="57">
        <v>926</v>
      </c>
      <c r="C21" s="57">
        <v>92601</v>
      </c>
      <c r="D21" s="58" t="s">
        <v>17</v>
      </c>
      <c r="E21" s="59">
        <v>500000</v>
      </c>
      <c r="F21" s="60">
        <f t="shared" si="0"/>
        <v>-500000</v>
      </c>
      <c r="G21" s="59">
        <v>0</v>
      </c>
      <c r="H21" s="59">
        <v>0</v>
      </c>
      <c r="I21" s="61">
        <v>0</v>
      </c>
      <c r="J21" s="2"/>
      <c r="K21" s="2"/>
    </row>
    <row r="22" spans="1:10" ht="21" customHeight="1" thickBot="1">
      <c r="A22" s="62"/>
      <c r="B22" s="63"/>
      <c r="C22" s="63"/>
      <c r="D22" s="64" t="s">
        <v>9</v>
      </c>
      <c r="E22" s="65">
        <f>E8+E4</f>
        <v>5690278</v>
      </c>
      <c r="F22" s="65">
        <f t="shared" si="0"/>
        <v>-3983066.12</v>
      </c>
      <c r="G22" s="65">
        <f>G4+G8</f>
        <v>1707211.88</v>
      </c>
      <c r="H22" s="65">
        <f>H4+H8</f>
        <v>1707157.66</v>
      </c>
      <c r="I22" s="66">
        <f t="shared" si="1"/>
        <v>99.9968240614633</v>
      </c>
      <c r="J22" s="2"/>
    </row>
    <row r="29" ht="12">
      <c r="G29" s="2"/>
    </row>
  </sheetData>
  <mergeCells count="3">
    <mergeCell ref="B8:C8"/>
    <mergeCell ref="A4:C4"/>
    <mergeCell ref="G1:H1"/>
  </mergeCells>
  <printOptions/>
  <pageMargins left="0.67" right="0.1968503937007874" top="0.51" bottom="0.39" header="0.35" footer="0.18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2017-03-28T13:01:20Z</cp:lastPrinted>
  <dcterms:created xsi:type="dcterms:W3CDTF">1997-02-26T13:46:56Z</dcterms:created>
  <dcterms:modified xsi:type="dcterms:W3CDTF">2017-03-28T13:02:27Z</dcterms:modified>
  <cp:category/>
  <cp:version/>
  <cp:contentType/>
  <cp:contentStatus/>
</cp:coreProperties>
</file>