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115" windowHeight="55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'Arkusz1'!$A$1:$K$88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<sst xmlns="http://schemas.openxmlformats.org/spreadsheetml/2006/main" count="151" uniqueCount="103">
  <si>
    <t>dział</t>
  </si>
  <si>
    <t>rozdz</t>
  </si>
  <si>
    <t>§</t>
  </si>
  <si>
    <t>wyszczególnienie</t>
  </si>
  <si>
    <t>przedmiotowa</t>
  </si>
  <si>
    <t>podmiotowa</t>
  </si>
  <si>
    <t>celowa</t>
  </si>
  <si>
    <t>uwagi</t>
  </si>
  <si>
    <t>z tego dotacja</t>
  </si>
  <si>
    <t>I. Jednostki sektora finasów publicznych</t>
  </si>
  <si>
    <t>1.Zakłady budżetowe</t>
  </si>
  <si>
    <t>II. Jednostki spoza sektora finasów publicznych</t>
  </si>
  <si>
    <t>1.Pozostałe podmioty</t>
  </si>
  <si>
    <t>Bezpieczeństwo publiczne i ochrona przeciwpożarowa</t>
  </si>
  <si>
    <t>Zarządzanie kryzysowe</t>
  </si>
  <si>
    <t>Razem</t>
  </si>
  <si>
    <t>Pozostała działalność</t>
  </si>
  <si>
    <t>Ochrona zdrowia</t>
  </si>
  <si>
    <t>Przeciwdziałanie alkoholizmowi</t>
  </si>
  <si>
    <t>Kultura i ochrona dziedzictwa narodowego</t>
  </si>
  <si>
    <t>Domy kultury</t>
  </si>
  <si>
    <t>Miejsko-Gminny Ośrodek Kultury</t>
  </si>
  <si>
    <t>Biblioteki</t>
  </si>
  <si>
    <t>Biblioteka Publiczna Miasta i Gminy</t>
  </si>
  <si>
    <t>Muzea</t>
  </si>
  <si>
    <t>Muzeum Filumenistyczne</t>
  </si>
  <si>
    <t>Oświata i wychowanie</t>
  </si>
  <si>
    <t>Szkoły podstawowe</t>
  </si>
  <si>
    <t>Oddziały przedszkolne w szkołach Podstawowych</t>
  </si>
  <si>
    <t>Towarzystwo Miłośników Gorzanowa-oodział przedszkolny</t>
  </si>
  <si>
    <t>Pozostała dzialalność</t>
  </si>
  <si>
    <t>Programy profilaktyki zdrowotnej</t>
  </si>
  <si>
    <t>Pomoc społeczna</t>
  </si>
  <si>
    <t>Kultura fizyczna i sport</t>
  </si>
  <si>
    <t>Zadania w zakresie kultury fizycznej i sportu</t>
  </si>
  <si>
    <t>Administracja publiczna</t>
  </si>
  <si>
    <t>851</t>
  </si>
  <si>
    <t>2. Samorządowe Instytucje Kultury</t>
  </si>
  <si>
    <t>3.Pozostałe podmioty</t>
  </si>
  <si>
    <t>Ogółem dotacje</t>
  </si>
  <si>
    <t>Waliszowskie Stowarzyszenie Edukacyjne-prowadzenie SP</t>
  </si>
  <si>
    <t xml:space="preserve">Oświata i wychowanie </t>
  </si>
  <si>
    <t>Przedszkola</t>
  </si>
  <si>
    <t>Stowarzyszenie Rozwoju Wsi Wilkanów-zespół wychowania przedszkolnego</t>
  </si>
  <si>
    <t>Towarzystwo Miłośników Gorzanowa-zespół wychowania przedszkolnego</t>
  </si>
  <si>
    <t>Waliszowskie Stowarzyszenie Edukacyjne-prowadzenie oddz.O</t>
  </si>
  <si>
    <t>Ochrona zabytków i opieka nad zabytkami</t>
  </si>
  <si>
    <t>OGÓŁEM JSFP</t>
  </si>
  <si>
    <t>OGÓŁEM JSSFP</t>
  </si>
  <si>
    <t>Stowarzyszenie Stara Łomnica Dzieciom-Szkoła w St.Łomnicy</t>
  </si>
  <si>
    <t>Stowarzyszenie Kleks -prowadzenie Szkoły w Długopolu Dolnym</t>
  </si>
  <si>
    <t>Gimnazja</t>
  </si>
  <si>
    <t>Stowarzyszenie Stara Łomnica Dzieciom-"O" St.Łomnica</t>
  </si>
  <si>
    <t>Stowarzyszenie Kleks -prowadzenie :O" w Długopolu Dolnym</t>
  </si>
  <si>
    <t>Dotacja-Fundacja Edukacji Przedszkolnej Bystrzaki</t>
  </si>
  <si>
    <t>Dowożenie uczniów do szkół</t>
  </si>
  <si>
    <t>Towarzystwo Miłośników Gorzanowa-prowadzenie SP Gorzanów</t>
  </si>
  <si>
    <t>Fundacja Równi Choć Różni Szkoła w Pławnicy</t>
  </si>
  <si>
    <t>Dotacja -program rehabilitacji kobiet po mastektomii</t>
  </si>
  <si>
    <t>Dotacja na zabytki wpisane do rejestru zabytków</t>
  </si>
  <si>
    <t>Dotacje na zadania w zakresie upowszechniania kultury fizycznej i sportu</t>
  </si>
  <si>
    <t>Kłodzka Wstęga Sudetów</t>
  </si>
  <si>
    <t>Dotacja Gmina Kłodzko-dowóz dzieci</t>
  </si>
  <si>
    <t>Dotacja dla CIS reintegracja zawodowa</t>
  </si>
  <si>
    <t>Dotacja dla Powiatu Kłodzkiego na Lokalny System Ochrony Przeciwpowodziowej</t>
  </si>
  <si>
    <t>Komendy powiatowe policji</t>
  </si>
  <si>
    <t>Wyróżnienia finansowe dla Policji</t>
  </si>
  <si>
    <t>Dotacja na prowadzenie świetlicy środowiskowej</t>
  </si>
  <si>
    <t>Inne formy wychowania przedszkolnego</t>
  </si>
  <si>
    <t>Ujawnianie i pomoc osobom uzależnionym-dotacja BSD-grupy wsparcia</t>
  </si>
  <si>
    <t>Zagospodarowanie wolnego czasu</t>
  </si>
  <si>
    <t>Dotacja -Fundacja Równi Choć Różni "O" w Pławnicy</t>
  </si>
  <si>
    <t>Towarzystwo Miłośników Gorzanowa-Gimnazjum</t>
  </si>
  <si>
    <t>Zestawienie planowanych dotacji udzielanych z budżetu gminy Bystrzyca Kłodzka na 2015 rok</t>
  </si>
  <si>
    <t>Dopłata do subwencji oświatowej dla Gimnazjum Nr 1 Bystrzyca Kł.dla Powiatu Kłodzkiego- funkcjonowanie oddziałów sportowych</t>
  </si>
  <si>
    <t>Dopłata do subwencji oświatowej dla Gimnazjum Nr 1 Bystrzyca Kł.dla Powiatu Kłodzkiego- zakup szafek indywidualnych</t>
  </si>
  <si>
    <t>Ochotnicze straże pożarne</t>
  </si>
  <si>
    <t>dotacja dla stowarzyszeń</t>
  </si>
  <si>
    <t>Organizacja zajęć terapeutycznych dla dzieci niepełnosprawnych-Bystrzyckie Stowarzyszenie Niepełnosprawnych</t>
  </si>
  <si>
    <t>zmiana</t>
  </si>
  <si>
    <t>plan po zmianie</t>
  </si>
  <si>
    <t>plan przed zmianą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</si>
  <si>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</si>
  <si>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w w szkołach podstawowych, gimnazjach, liceach ogólnokształcących, liceach profilowanych i szkołach zawodowych oraz szkołach artystycznych i innych formach wychowania przedszkolnego</t>
  </si>
  <si>
    <t>niepubliczna jednostka systemu oświaty</t>
  </si>
  <si>
    <t>Konkurs-rehabilitacja dzieci niepełnosprawnych</t>
  </si>
  <si>
    <t>Transport i łączność</t>
  </si>
  <si>
    <t>Drogi publiczne powiatowe</t>
  </si>
  <si>
    <t>Dotacja dla Powiatu mur oporowy ul. Zamenhofa</t>
  </si>
  <si>
    <t>Gospodarka lomunalna i ochrona środowiska</t>
  </si>
  <si>
    <t>Utrzymanie zieleni w miastach i gminach</t>
  </si>
  <si>
    <t>lokalny program zadrzewieniowy</t>
  </si>
  <si>
    <t>Promocja Literatury i Czytelnictwa</t>
  </si>
  <si>
    <t>Stowarzyszenie Stara Łomnica Dzieciom</t>
  </si>
  <si>
    <t>Stowarzyszenie Stara Łomnica Dzieciom-zespół wychowania przedszkolnego</t>
  </si>
  <si>
    <t>Pozostale zadania w zakresie kultury</t>
  </si>
  <si>
    <t>Miejsko-Gminny Ośrodek Kultury-Program romski</t>
  </si>
  <si>
    <t>Gimanzja</t>
  </si>
  <si>
    <t>Burmistrza Bystrzycy Kłodzkiej</t>
  </si>
  <si>
    <t xml:space="preserve">z dnia 30 listopada 2015 roku </t>
  </si>
  <si>
    <t>Promocja jednostek samorządu terytorialnego</t>
  </si>
  <si>
    <t>Fundacja Pałac Gorzanów</t>
  </si>
  <si>
    <t>Załącznik nr 5 do zarządzenia nr 0050.374.2015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</si>
</sst>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4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63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22" borderId="10" xfId="0" applyFont="1" applyFill="1" applyBorder="1" applyAlignment="1">
      <alignment vertical="center" wrapText="1"/>
    </xf>
    <xf numFmtId="0" fontId="2" fillId="22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2" fillId="22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0" fontId="2" fillId="22" borderId="11" xfId="0" applyFont="1" applyFill="1" applyBorder="1" applyAlignment="1">
      <alignment vertical="center"/>
    </xf>
    <xf numFmtId="3" fontId="3" fillId="4" borderId="11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left"/>
    </xf>
    <xf numFmtId="0" fontId="21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22" borderId="11" xfId="0" applyNumberFormat="1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22" borderId="16" xfId="0" applyFont="1" applyFill="1" applyBorder="1" applyAlignment="1">
      <alignment horizontal="center" vertical="center"/>
    </xf>
    <xf numFmtId="164" fontId="2" fillId="22" borderId="10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22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2" fillId="22" borderId="11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2" fillId="22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" fontId="2" fillId="22" borderId="10" xfId="0" applyNumberFormat="1" applyFont="1" applyFill="1" applyBorder="1" applyAlignment="1">
      <alignment horizontal="right" vertical="center"/>
    </xf>
    <xf numFmtId="3" fontId="2" fillId="22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4" fontId="3" fillId="4" borderId="11" xfId="0" applyNumberFormat="1" applyFont="1" applyFill="1" applyBorder="1" applyAlignment="1">
      <alignment horizontal="right" vertical="center"/>
    </xf>
    <xf numFmtId="3" fontId="3" fillId="4" borderId="11" xfId="0" applyNumberFormat="1" applyFont="1" applyFill="1" applyBorder="1" applyAlignment="1">
      <alignment horizontal="right" vertical="center"/>
    </xf>
    <xf numFmtId="4" fontId="2" fillId="22" borderId="11" xfId="0" applyNumberFormat="1" applyFont="1" applyFill="1" applyBorder="1" applyAlignment="1">
      <alignment horizontal="right" vertical="center"/>
    </xf>
    <xf numFmtId="3" fontId="2" fillId="22" borderId="11" xfId="0" applyNumberFormat="1" applyFont="1" applyFill="1" applyBorder="1" applyAlignment="1">
      <alignment horizontal="right" vertical="center"/>
    </xf>
    <xf numFmtId="4" fontId="2" fillId="22" borderId="11" xfId="0" applyNumberFormat="1" applyFont="1" applyFill="1" applyBorder="1" applyAlignment="1">
      <alignment horizontal="right" vertical="center"/>
    </xf>
    <xf numFmtId="3" fontId="2" fillId="22" borderId="11" xfId="0" applyNumberFormat="1" applyFon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24" borderId="13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4" fontId="2" fillId="24" borderId="11" xfId="0" applyNumberFormat="1" applyFont="1" applyFill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4" fontId="2" fillId="24" borderId="1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2" fillId="22" borderId="11" xfId="0" applyFont="1" applyFill="1" applyBorder="1" applyAlignment="1">
      <alignment horizontal="left" vertical="center"/>
    </xf>
    <xf numFmtId="0" fontId="2" fillId="22" borderId="11" xfId="0" applyFont="1" applyFill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4" fontId="3" fillId="4" borderId="10" xfId="0" applyNumberFormat="1" applyFont="1" applyFill="1" applyBorder="1" applyAlignment="1">
      <alignment horizontal="right" vertical="center"/>
    </xf>
    <xf numFmtId="3" fontId="3" fillId="4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22" borderId="14" xfId="0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="75" zoomScaleNormal="75" zoomScaleSheetLayoutView="100" workbookViewId="0" topLeftCell="A94">
      <selection activeCell="K4" sqref="K4"/>
    </sheetView>
  </sheetViews>
  <sheetFormatPr defaultColWidth="9.140625" defaultRowHeight="12.75"/>
  <cols>
    <col min="1" max="1" width="4.8515625" style="20" customWidth="1"/>
    <col min="2" max="2" width="6.7109375" style="20" customWidth="1"/>
    <col min="3" max="3" width="5.7109375" style="20" customWidth="1"/>
    <col min="4" max="4" width="24.7109375" style="2" customWidth="1"/>
    <col min="5" max="5" width="13.28125" style="16" customWidth="1"/>
    <col min="6" max="6" width="12.421875" style="16" customWidth="1"/>
    <col min="7" max="7" width="14.57421875" style="16" customWidth="1"/>
    <col min="8" max="8" width="13.57421875" style="18" customWidth="1"/>
    <col min="9" max="9" width="14.140625" style="16" customWidth="1"/>
    <col min="10" max="10" width="11.421875" style="18" customWidth="1"/>
    <col min="11" max="11" width="26.00390625" style="2" customWidth="1"/>
    <col min="12" max="16384" width="9.140625" style="22" customWidth="1"/>
  </cols>
  <sheetData>
    <row r="1" spans="5:11" ht="14.25">
      <c r="E1" s="15"/>
      <c r="F1" s="15"/>
      <c r="G1" s="15"/>
      <c r="H1" s="17"/>
      <c r="I1" s="149" t="s">
        <v>102</v>
      </c>
      <c r="J1" s="149"/>
      <c r="K1" s="149"/>
    </row>
    <row r="2" spans="9:11" ht="14.25">
      <c r="I2" s="149" t="s">
        <v>98</v>
      </c>
      <c r="J2" s="149"/>
      <c r="K2" s="149"/>
    </row>
    <row r="3" spans="9:11" ht="14.25">
      <c r="I3" s="23" t="s">
        <v>99</v>
      </c>
      <c r="J3" s="21"/>
      <c r="K3" s="1"/>
    </row>
    <row r="4" spans="9:11" ht="14.25">
      <c r="I4" s="23"/>
      <c r="J4" s="21"/>
      <c r="K4" s="1"/>
    </row>
    <row r="5" spans="1:11" ht="15.75" customHeight="1">
      <c r="A5" s="140" t="s">
        <v>73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ht="14.25">
      <c r="D6" s="24"/>
    </row>
    <row r="7" spans="1:11" ht="14.25">
      <c r="A7" s="152" t="s">
        <v>0</v>
      </c>
      <c r="B7" s="152" t="s">
        <v>1</v>
      </c>
      <c r="C7" s="152" t="s">
        <v>2</v>
      </c>
      <c r="D7" s="150" t="s">
        <v>3</v>
      </c>
      <c r="E7" s="138" t="s">
        <v>81</v>
      </c>
      <c r="F7" s="161" t="s">
        <v>79</v>
      </c>
      <c r="G7" s="138" t="s">
        <v>80</v>
      </c>
      <c r="H7" s="157" t="s">
        <v>8</v>
      </c>
      <c r="I7" s="158"/>
      <c r="J7" s="159"/>
      <c r="K7" s="150" t="s">
        <v>7</v>
      </c>
    </row>
    <row r="8" spans="1:11" ht="28.5">
      <c r="A8" s="153"/>
      <c r="B8" s="153"/>
      <c r="C8" s="153"/>
      <c r="D8" s="151"/>
      <c r="E8" s="139"/>
      <c r="F8" s="162"/>
      <c r="G8" s="139"/>
      <c r="H8" s="123" t="s">
        <v>4</v>
      </c>
      <c r="I8" s="124" t="s">
        <v>5</v>
      </c>
      <c r="J8" s="125" t="s">
        <v>6</v>
      </c>
      <c r="K8" s="160"/>
    </row>
    <row r="9" spans="1:11" ht="15">
      <c r="A9" s="137" t="s">
        <v>9</v>
      </c>
      <c r="B9" s="135"/>
      <c r="C9" s="135"/>
      <c r="D9" s="135"/>
      <c r="E9" s="135"/>
      <c r="F9" s="135"/>
      <c r="G9" s="135"/>
      <c r="H9" s="135"/>
      <c r="I9" s="135"/>
      <c r="J9" s="135"/>
      <c r="K9" s="136"/>
    </row>
    <row r="10" spans="1:11" ht="14.25">
      <c r="A10" s="134" t="s">
        <v>10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6"/>
    </row>
    <row r="11" spans="1:11" s="40" customFormat="1" ht="14.25">
      <c r="A11" s="27" t="s">
        <v>36</v>
      </c>
      <c r="B11" s="28"/>
      <c r="C11" s="29"/>
      <c r="D11" s="3" t="s">
        <v>17</v>
      </c>
      <c r="E11" s="77">
        <f aca="true" t="shared" si="0" ref="E11:J11">E12</f>
        <v>416130</v>
      </c>
      <c r="F11" s="77">
        <f t="shared" si="0"/>
        <v>13200</v>
      </c>
      <c r="G11" s="77">
        <f t="shared" si="0"/>
        <v>429330</v>
      </c>
      <c r="H11" s="78">
        <f t="shared" si="0"/>
        <v>429330</v>
      </c>
      <c r="I11" s="77">
        <f t="shared" si="0"/>
        <v>0</v>
      </c>
      <c r="J11" s="78">
        <f t="shared" si="0"/>
        <v>0</v>
      </c>
      <c r="K11" s="3"/>
    </row>
    <row r="12" spans="1:11" ht="33.75" customHeight="1">
      <c r="A12" s="30"/>
      <c r="B12" s="31">
        <v>85154</v>
      </c>
      <c r="C12" s="31">
        <v>2650</v>
      </c>
      <c r="D12" s="32" t="s">
        <v>18</v>
      </c>
      <c r="E12" s="79">
        <v>416130</v>
      </c>
      <c r="F12" s="79">
        <v>13200</v>
      </c>
      <c r="G12" s="79">
        <f>E12+F12</f>
        <v>429330</v>
      </c>
      <c r="H12" s="80">
        <f>G12</f>
        <v>429330</v>
      </c>
      <c r="I12" s="79">
        <v>0</v>
      </c>
      <c r="J12" s="80">
        <v>0</v>
      </c>
      <c r="K12" s="33" t="s">
        <v>63</v>
      </c>
    </row>
    <row r="13" spans="1:11" ht="15">
      <c r="A13" s="146" t="s">
        <v>15</v>
      </c>
      <c r="B13" s="147"/>
      <c r="C13" s="148"/>
      <c r="D13" s="126"/>
      <c r="E13" s="127">
        <f aca="true" t="shared" si="1" ref="E13:J13">E11</f>
        <v>416130</v>
      </c>
      <c r="F13" s="127">
        <f t="shared" si="1"/>
        <v>13200</v>
      </c>
      <c r="G13" s="127">
        <f t="shared" si="1"/>
        <v>429330</v>
      </c>
      <c r="H13" s="128">
        <f t="shared" si="1"/>
        <v>429330</v>
      </c>
      <c r="I13" s="127">
        <f t="shared" si="1"/>
        <v>0</v>
      </c>
      <c r="J13" s="128">
        <f t="shared" si="1"/>
        <v>0</v>
      </c>
      <c r="K13" s="126"/>
    </row>
    <row r="14" spans="1:11" ht="15">
      <c r="A14" s="141" t="s">
        <v>37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6"/>
    </row>
    <row r="15" spans="1:11" s="40" customFormat="1" ht="49.5" customHeight="1">
      <c r="A15" s="34">
        <v>921</v>
      </c>
      <c r="B15" s="28"/>
      <c r="C15" s="28"/>
      <c r="D15" s="35" t="s">
        <v>19</v>
      </c>
      <c r="E15" s="77">
        <f aca="true" t="shared" si="2" ref="E15:J15">SUM(E16:E19)</f>
        <v>2344354</v>
      </c>
      <c r="F15" s="77">
        <f t="shared" si="2"/>
        <v>40300</v>
      </c>
      <c r="G15" s="77">
        <f t="shared" si="2"/>
        <v>2384654</v>
      </c>
      <c r="H15" s="78">
        <f t="shared" si="2"/>
        <v>0</v>
      </c>
      <c r="I15" s="77">
        <f t="shared" si="2"/>
        <v>2384654</v>
      </c>
      <c r="J15" s="78">
        <f t="shared" si="2"/>
        <v>0</v>
      </c>
      <c r="K15" s="4"/>
    </row>
    <row r="16" spans="1:11" s="40" customFormat="1" ht="33.75" customHeight="1">
      <c r="A16" s="36"/>
      <c r="B16" s="37">
        <v>92105</v>
      </c>
      <c r="C16" s="38">
        <v>2480</v>
      </c>
      <c r="D16" s="39" t="s">
        <v>95</v>
      </c>
      <c r="E16" s="81">
        <v>14950</v>
      </c>
      <c r="F16" s="82">
        <v>0</v>
      </c>
      <c r="G16" s="82">
        <f>E16+F16</f>
        <v>14950</v>
      </c>
      <c r="H16" s="83">
        <v>0</v>
      </c>
      <c r="I16" s="82">
        <f>G16</f>
        <v>14950</v>
      </c>
      <c r="J16" s="83">
        <v>0</v>
      </c>
      <c r="K16" s="14" t="s">
        <v>96</v>
      </c>
    </row>
    <row r="17" spans="1:11" ht="33.75" customHeight="1">
      <c r="A17" s="41"/>
      <c r="B17" s="42">
        <v>92109</v>
      </c>
      <c r="C17" s="31">
        <v>2480</v>
      </c>
      <c r="D17" s="43" t="s">
        <v>20</v>
      </c>
      <c r="E17" s="74">
        <v>1454904</v>
      </c>
      <c r="F17" s="74">
        <v>40300</v>
      </c>
      <c r="G17" s="74">
        <f>E17+F17</f>
        <v>1495204</v>
      </c>
      <c r="H17" s="84">
        <v>0</v>
      </c>
      <c r="I17" s="74">
        <f>G17</f>
        <v>1495204</v>
      </c>
      <c r="J17" s="84">
        <v>0</v>
      </c>
      <c r="K17" s="44" t="s">
        <v>21</v>
      </c>
    </row>
    <row r="18" spans="1:11" ht="33.75" customHeight="1">
      <c r="A18" s="41"/>
      <c r="B18" s="31">
        <v>92116</v>
      </c>
      <c r="C18" s="31">
        <v>2480</v>
      </c>
      <c r="D18" s="43" t="s">
        <v>22</v>
      </c>
      <c r="E18" s="74">
        <v>597000</v>
      </c>
      <c r="F18" s="74">
        <v>0</v>
      </c>
      <c r="G18" s="74">
        <f>E18+F18</f>
        <v>597000</v>
      </c>
      <c r="H18" s="84">
        <v>0</v>
      </c>
      <c r="I18" s="74">
        <f>G18</f>
        <v>597000</v>
      </c>
      <c r="J18" s="84">
        <v>0</v>
      </c>
      <c r="K18" s="44" t="s">
        <v>23</v>
      </c>
    </row>
    <row r="19" spans="1:11" ht="19.5" customHeight="1">
      <c r="A19" s="41"/>
      <c r="B19" s="45">
        <v>92118</v>
      </c>
      <c r="C19" s="45">
        <v>2480</v>
      </c>
      <c r="D19" s="46" t="s">
        <v>24</v>
      </c>
      <c r="E19" s="85">
        <v>277500</v>
      </c>
      <c r="F19" s="86">
        <v>0</v>
      </c>
      <c r="G19" s="74">
        <f>E19+F19</f>
        <v>277500</v>
      </c>
      <c r="H19" s="87">
        <v>0</v>
      </c>
      <c r="I19" s="74">
        <f>G19</f>
        <v>277500</v>
      </c>
      <c r="J19" s="88">
        <v>0</v>
      </c>
      <c r="K19" s="33" t="s">
        <v>25</v>
      </c>
    </row>
    <row r="20" spans="1:11" s="72" customFormat="1" ht="19.5" customHeight="1">
      <c r="A20" s="146" t="s">
        <v>15</v>
      </c>
      <c r="B20" s="147"/>
      <c r="C20" s="148"/>
      <c r="D20" s="47"/>
      <c r="E20" s="89">
        <f aca="true" t="shared" si="3" ref="E20:J20">E15</f>
        <v>2344354</v>
      </c>
      <c r="F20" s="89">
        <f t="shared" si="3"/>
        <v>40300</v>
      </c>
      <c r="G20" s="89">
        <f t="shared" si="3"/>
        <v>2384654</v>
      </c>
      <c r="H20" s="90">
        <f t="shared" si="3"/>
        <v>0</v>
      </c>
      <c r="I20" s="89">
        <f t="shared" si="3"/>
        <v>2384654</v>
      </c>
      <c r="J20" s="90">
        <f t="shared" si="3"/>
        <v>0</v>
      </c>
      <c r="K20" s="5"/>
    </row>
    <row r="21" spans="1:11" s="48" customFormat="1" ht="19.5" customHeight="1">
      <c r="A21" s="141" t="s">
        <v>38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6"/>
    </row>
    <row r="22" spans="1:11" s="70" customFormat="1" ht="19.5" customHeight="1">
      <c r="A22" s="121">
        <v>600</v>
      </c>
      <c r="B22" s="71"/>
      <c r="C22" s="122"/>
      <c r="D22" s="122" t="s">
        <v>86</v>
      </c>
      <c r="E22" s="91">
        <f aca="true" t="shared" si="4" ref="E22:J22">E23</f>
        <v>5680</v>
      </c>
      <c r="F22" s="91">
        <f t="shared" si="4"/>
        <v>-5680</v>
      </c>
      <c r="G22" s="91">
        <f t="shared" si="4"/>
        <v>0</v>
      </c>
      <c r="H22" s="92">
        <f t="shared" si="4"/>
        <v>0</v>
      </c>
      <c r="I22" s="91">
        <f t="shared" si="4"/>
        <v>0</v>
      </c>
      <c r="J22" s="92">
        <f t="shared" si="4"/>
        <v>0</v>
      </c>
      <c r="K22" s="122"/>
    </row>
    <row r="23" spans="1:11" s="48" customFormat="1" ht="46.5" customHeight="1">
      <c r="A23" s="120"/>
      <c r="B23" s="56">
        <v>60014</v>
      </c>
      <c r="C23" s="56">
        <v>2710</v>
      </c>
      <c r="D23" s="50" t="s">
        <v>87</v>
      </c>
      <c r="E23" s="74">
        <v>5680</v>
      </c>
      <c r="F23" s="74">
        <v>-5680</v>
      </c>
      <c r="G23" s="74">
        <f>E23+F23</f>
        <v>0</v>
      </c>
      <c r="H23" s="84">
        <v>0</v>
      </c>
      <c r="I23" s="74">
        <v>0</v>
      </c>
      <c r="J23" s="84">
        <f>G23</f>
        <v>0</v>
      </c>
      <c r="K23" s="32" t="s">
        <v>88</v>
      </c>
    </row>
    <row r="24" spans="1:11" s="40" customFormat="1" ht="49.5" customHeight="1">
      <c r="A24" s="28">
        <v>754</v>
      </c>
      <c r="B24" s="28"/>
      <c r="C24" s="28"/>
      <c r="D24" s="49" t="s">
        <v>13</v>
      </c>
      <c r="E24" s="93">
        <f aca="true" t="shared" si="5" ref="E24:J24">SUM(E25:E26)</f>
        <v>2045</v>
      </c>
      <c r="F24" s="93">
        <f t="shared" si="5"/>
        <v>0</v>
      </c>
      <c r="G24" s="93">
        <f t="shared" si="5"/>
        <v>2045</v>
      </c>
      <c r="H24" s="94">
        <f t="shared" si="5"/>
        <v>0</v>
      </c>
      <c r="I24" s="93">
        <f t="shared" si="5"/>
        <v>0</v>
      </c>
      <c r="J24" s="94">
        <f t="shared" si="5"/>
        <v>2045</v>
      </c>
      <c r="K24" s="6"/>
    </row>
    <row r="25" spans="1:11" ht="33.75" customHeight="1">
      <c r="A25" s="45"/>
      <c r="B25" s="31">
        <v>75405</v>
      </c>
      <c r="C25" s="31">
        <v>3000</v>
      </c>
      <c r="D25" s="50" t="s">
        <v>65</v>
      </c>
      <c r="E25" s="74">
        <v>800</v>
      </c>
      <c r="F25" s="79">
        <v>0</v>
      </c>
      <c r="G25" s="79">
        <f>E25+F25</f>
        <v>800</v>
      </c>
      <c r="H25" s="80">
        <v>0</v>
      </c>
      <c r="I25" s="74">
        <v>0</v>
      </c>
      <c r="J25" s="80">
        <f>G25</f>
        <v>800</v>
      </c>
      <c r="K25" s="51" t="s">
        <v>66</v>
      </c>
    </row>
    <row r="26" spans="1:11" ht="67.5" customHeight="1">
      <c r="A26" s="26"/>
      <c r="B26" s="31">
        <v>75421</v>
      </c>
      <c r="C26" s="31">
        <v>2710</v>
      </c>
      <c r="D26" s="50" t="s">
        <v>14</v>
      </c>
      <c r="E26" s="74">
        <v>1245</v>
      </c>
      <c r="F26" s="79">
        <v>0</v>
      </c>
      <c r="G26" s="79">
        <f>E26+F26</f>
        <v>1245</v>
      </c>
      <c r="H26" s="80">
        <v>0</v>
      </c>
      <c r="I26" s="74">
        <v>0</v>
      </c>
      <c r="J26" s="80">
        <f>G26</f>
        <v>1245</v>
      </c>
      <c r="K26" s="51" t="s">
        <v>64</v>
      </c>
    </row>
    <row r="27" spans="1:11" s="40" customFormat="1" ht="33.75" customHeight="1">
      <c r="A27" s="28">
        <v>801</v>
      </c>
      <c r="B27" s="28"/>
      <c r="C27" s="28"/>
      <c r="D27" s="49" t="s">
        <v>41</v>
      </c>
      <c r="E27" s="93">
        <f aca="true" t="shared" si="6" ref="E27:J27">E28+E29+E30</f>
        <v>39572</v>
      </c>
      <c r="F27" s="93">
        <f t="shared" si="6"/>
        <v>0</v>
      </c>
      <c r="G27" s="93">
        <f t="shared" si="6"/>
        <v>39572</v>
      </c>
      <c r="H27" s="94">
        <f t="shared" si="6"/>
        <v>0</v>
      </c>
      <c r="I27" s="93">
        <f t="shared" si="6"/>
        <v>0</v>
      </c>
      <c r="J27" s="94">
        <f t="shared" si="6"/>
        <v>39572</v>
      </c>
      <c r="K27" s="6"/>
    </row>
    <row r="28" spans="1:11" s="40" customFormat="1" ht="101.25" customHeight="1">
      <c r="A28" s="52"/>
      <c r="B28" s="38">
        <v>80110</v>
      </c>
      <c r="C28" s="38">
        <v>2710</v>
      </c>
      <c r="D28" s="53" t="s">
        <v>51</v>
      </c>
      <c r="E28" s="81">
        <v>10000</v>
      </c>
      <c r="F28" s="82">
        <v>0</v>
      </c>
      <c r="G28" s="82">
        <f>E28+F28</f>
        <v>10000</v>
      </c>
      <c r="H28" s="83">
        <v>0</v>
      </c>
      <c r="I28" s="81">
        <v>0</v>
      </c>
      <c r="J28" s="83">
        <f>E28</f>
        <v>10000</v>
      </c>
      <c r="K28" s="75" t="s">
        <v>75</v>
      </c>
    </row>
    <row r="29" spans="1:11" ht="121.5" customHeight="1">
      <c r="A29" s="45"/>
      <c r="B29" s="38">
        <v>80110</v>
      </c>
      <c r="C29" s="38">
        <v>2710</v>
      </c>
      <c r="D29" s="53" t="s">
        <v>51</v>
      </c>
      <c r="E29" s="81">
        <v>24180</v>
      </c>
      <c r="F29" s="82">
        <v>0</v>
      </c>
      <c r="G29" s="82">
        <f>E29+F29</f>
        <v>24180</v>
      </c>
      <c r="H29" s="83">
        <v>0</v>
      </c>
      <c r="I29" s="81">
        <v>0</v>
      </c>
      <c r="J29" s="83">
        <f>G29</f>
        <v>24180</v>
      </c>
      <c r="K29" s="76" t="s">
        <v>74</v>
      </c>
    </row>
    <row r="30" spans="1:11" ht="33.75" customHeight="1">
      <c r="A30" s="26"/>
      <c r="B30" s="26">
        <v>80113</v>
      </c>
      <c r="C30" s="26">
        <v>2310</v>
      </c>
      <c r="D30" s="54" t="s">
        <v>55</v>
      </c>
      <c r="E30" s="95">
        <v>5392</v>
      </c>
      <c r="F30" s="96">
        <v>0</v>
      </c>
      <c r="G30" s="82">
        <f>E30+F30</f>
        <v>5392</v>
      </c>
      <c r="H30" s="97">
        <v>0</v>
      </c>
      <c r="I30" s="95">
        <v>0</v>
      </c>
      <c r="J30" s="97">
        <f>G30</f>
        <v>5392</v>
      </c>
      <c r="K30" s="54" t="s">
        <v>62</v>
      </c>
    </row>
    <row r="31" spans="1:11" s="48" customFormat="1" ht="33.75" customHeight="1">
      <c r="A31" s="137" t="s">
        <v>15</v>
      </c>
      <c r="B31" s="144"/>
      <c r="C31" s="145"/>
      <c r="D31" s="7"/>
      <c r="E31" s="98">
        <f aca="true" t="shared" si="7" ref="E31:J31">E24+E27+E22</f>
        <v>47297</v>
      </c>
      <c r="F31" s="98">
        <f t="shared" si="7"/>
        <v>-5680</v>
      </c>
      <c r="G31" s="98">
        <f t="shared" si="7"/>
        <v>41617</v>
      </c>
      <c r="H31" s="99">
        <f t="shared" si="7"/>
        <v>0</v>
      </c>
      <c r="I31" s="98">
        <f t="shared" si="7"/>
        <v>0</v>
      </c>
      <c r="J31" s="99">
        <f t="shared" si="7"/>
        <v>41617</v>
      </c>
      <c r="K31" s="7"/>
    </row>
    <row r="32" spans="1:11" s="48" customFormat="1" ht="33.75" customHeight="1">
      <c r="A32" s="141" t="s">
        <v>47</v>
      </c>
      <c r="B32" s="142"/>
      <c r="C32" s="142"/>
      <c r="D32" s="143"/>
      <c r="E32" s="98">
        <f aca="true" t="shared" si="8" ref="E32:J32">E13+E20+E31</f>
        <v>2807781</v>
      </c>
      <c r="F32" s="98">
        <f t="shared" si="8"/>
        <v>47820</v>
      </c>
      <c r="G32" s="98">
        <f t="shared" si="8"/>
        <v>2855601</v>
      </c>
      <c r="H32" s="99">
        <f t="shared" si="8"/>
        <v>429330</v>
      </c>
      <c r="I32" s="98">
        <f t="shared" si="8"/>
        <v>2384654</v>
      </c>
      <c r="J32" s="99">
        <f t="shared" si="8"/>
        <v>41617</v>
      </c>
      <c r="K32" s="8"/>
    </row>
    <row r="33" spans="1:11" ht="19.5" customHeight="1">
      <c r="A33" s="137" t="s">
        <v>11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6"/>
    </row>
    <row r="34" spans="1:11" ht="19.5" customHeight="1">
      <c r="A34" s="141" t="s">
        <v>12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6"/>
    </row>
    <row r="35" spans="1:11" ht="19.5" customHeight="1">
      <c r="A35" s="131">
        <v>750</v>
      </c>
      <c r="B35" s="28"/>
      <c r="C35" s="63"/>
      <c r="D35" s="69" t="s">
        <v>35</v>
      </c>
      <c r="E35" s="91">
        <f aca="true" t="shared" si="9" ref="E35:J35">E37+E36</f>
        <v>5000</v>
      </c>
      <c r="F35" s="91">
        <f t="shared" si="9"/>
        <v>1000</v>
      </c>
      <c r="G35" s="91">
        <f t="shared" si="9"/>
        <v>6000</v>
      </c>
      <c r="H35" s="91">
        <f t="shared" si="9"/>
        <v>0</v>
      </c>
      <c r="I35" s="91">
        <f t="shared" si="9"/>
        <v>0</v>
      </c>
      <c r="J35" s="91">
        <f t="shared" si="9"/>
        <v>6000</v>
      </c>
      <c r="K35" s="4"/>
    </row>
    <row r="36" spans="1:11" ht="33.75" customHeight="1">
      <c r="A36" s="52"/>
      <c r="B36" s="62">
        <v>75075</v>
      </c>
      <c r="C36" s="66">
        <v>2810</v>
      </c>
      <c r="D36" s="67" t="s">
        <v>100</v>
      </c>
      <c r="E36" s="129">
        <v>0</v>
      </c>
      <c r="F36" s="129">
        <v>1000</v>
      </c>
      <c r="G36" s="74">
        <f>E36+F36</f>
        <v>1000</v>
      </c>
      <c r="H36" s="84">
        <v>0</v>
      </c>
      <c r="I36" s="100">
        <v>0</v>
      </c>
      <c r="J36" s="84">
        <f>G36</f>
        <v>1000</v>
      </c>
      <c r="K36" s="130" t="s">
        <v>101</v>
      </c>
    </row>
    <row r="37" spans="1:11" ht="19.5" customHeight="1">
      <c r="A37" s="133"/>
      <c r="B37" s="73">
        <v>75095</v>
      </c>
      <c r="C37" s="55">
        <v>2810</v>
      </c>
      <c r="D37" s="56" t="s">
        <v>30</v>
      </c>
      <c r="E37" s="74">
        <v>5000</v>
      </c>
      <c r="F37" s="74">
        <v>0</v>
      </c>
      <c r="G37" s="74">
        <f>E37+F37</f>
        <v>5000</v>
      </c>
      <c r="H37" s="84">
        <v>0</v>
      </c>
      <c r="I37" s="100">
        <v>0</v>
      </c>
      <c r="J37" s="84">
        <f>G37</f>
        <v>5000</v>
      </c>
      <c r="K37" s="44" t="s">
        <v>61</v>
      </c>
    </row>
    <row r="38" spans="1:11" s="40" customFormat="1" ht="49.5" customHeight="1">
      <c r="A38" s="132">
        <v>754</v>
      </c>
      <c r="B38" s="28"/>
      <c r="C38" s="29"/>
      <c r="D38" s="69" t="s">
        <v>13</v>
      </c>
      <c r="E38" s="91">
        <f aca="true" t="shared" si="10" ref="E38:J38">E39</f>
        <v>6000</v>
      </c>
      <c r="F38" s="91">
        <f t="shared" si="10"/>
        <v>-6000</v>
      </c>
      <c r="G38" s="91">
        <f t="shared" si="10"/>
        <v>0</v>
      </c>
      <c r="H38" s="92">
        <f t="shared" si="10"/>
        <v>0</v>
      </c>
      <c r="I38" s="91">
        <f t="shared" si="10"/>
        <v>0</v>
      </c>
      <c r="J38" s="94">
        <f t="shared" si="10"/>
        <v>0</v>
      </c>
      <c r="K38" s="3"/>
    </row>
    <row r="39" spans="1:11" ht="33.75" customHeight="1">
      <c r="A39" s="57"/>
      <c r="B39" s="31">
        <v>75412</v>
      </c>
      <c r="C39" s="58">
        <v>2820</v>
      </c>
      <c r="D39" s="32" t="s">
        <v>76</v>
      </c>
      <c r="E39" s="74">
        <v>6000</v>
      </c>
      <c r="F39" s="74">
        <v>-6000</v>
      </c>
      <c r="G39" s="74">
        <f>E39+F39</f>
        <v>0</v>
      </c>
      <c r="H39" s="84">
        <v>0</v>
      </c>
      <c r="I39" s="100">
        <v>0</v>
      </c>
      <c r="J39" s="84">
        <f>G39</f>
        <v>0</v>
      </c>
      <c r="K39" s="44" t="s">
        <v>77</v>
      </c>
    </row>
    <row r="40" spans="1:11" s="40" customFormat="1" ht="19.5" customHeight="1">
      <c r="A40" s="28">
        <v>801</v>
      </c>
      <c r="B40" s="28"/>
      <c r="C40" s="28"/>
      <c r="D40" s="49" t="s">
        <v>26</v>
      </c>
      <c r="E40" s="93">
        <f aca="true" t="shared" si="11" ref="E40:J40">SUM(E41:E69)</f>
        <v>3093875.52</v>
      </c>
      <c r="F40" s="93">
        <f t="shared" si="11"/>
        <v>-65615</v>
      </c>
      <c r="G40" s="93">
        <f t="shared" si="11"/>
        <v>3028260.52</v>
      </c>
      <c r="H40" s="94">
        <f t="shared" si="11"/>
        <v>0</v>
      </c>
      <c r="I40" s="93">
        <f t="shared" si="11"/>
        <v>3028260.52</v>
      </c>
      <c r="J40" s="94">
        <f t="shared" si="11"/>
        <v>0</v>
      </c>
      <c r="K40" s="6"/>
    </row>
    <row r="41" spans="1:11" ht="49.5" customHeight="1">
      <c r="A41" s="25"/>
      <c r="B41" s="31">
        <v>80101</v>
      </c>
      <c r="C41" s="38">
        <v>2540</v>
      </c>
      <c r="D41" s="50" t="s">
        <v>27</v>
      </c>
      <c r="E41" s="74">
        <v>308364</v>
      </c>
      <c r="F41" s="74">
        <v>0</v>
      </c>
      <c r="G41" s="74">
        <f>E41+F41</f>
        <v>308364</v>
      </c>
      <c r="H41" s="84">
        <v>0</v>
      </c>
      <c r="I41" s="74">
        <f>G41</f>
        <v>308364</v>
      </c>
      <c r="J41" s="80">
        <v>0</v>
      </c>
      <c r="K41" s="50" t="s">
        <v>56</v>
      </c>
    </row>
    <row r="42" spans="1:11" ht="33.75" customHeight="1">
      <c r="A42" s="45"/>
      <c r="B42" s="31">
        <v>80101</v>
      </c>
      <c r="C42" s="38">
        <v>2540</v>
      </c>
      <c r="D42" s="50" t="s">
        <v>27</v>
      </c>
      <c r="E42" s="74">
        <v>7489</v>
      </c>
      <c r="F42" s="74">
        <v>-7489</v>
      </c>
      <c r="G42" s="74">
        <f>E42+F42</f>
        <v>0</v>
      </c>
      <c r="H42" s="84">
        <v>0</v>
      </c>
      <c r="I42" s="74">
        <f>G42</f>
        <v>0</v>
      </c>
      <c r="J42" s="101">
        <v>0</v>
      </c>
      <c r="K42" s="50" t="s">
        <v>84</v>
      </c>
    </row>
    <row r="43" spans="1:11" ht="33.75" customHeight="1">
      <c r="A43" s="45"/>
      <c r="B43" s="26">
        <v>80101</v>
      </c>
      <c r="C43" s="59">
        <v>2590</v>
      </c>
      <c r="D43" s="50" t="s">
        <v>27</v>
      </c>
      <c r="E43" s="74">
        <v>508145</v>
      </c>
      <c r="F43" s="74">
        <v>0</v>
      </c>
      <c r="G43" s="74">
        <f aca="true" t="shared" si="12" ref="G43:G69">E43+F43</f>
        <v>508145</v>
      </c>
      <c r="H43" s="84">
        <v>0</v>
      </c>
      <c r="I43" s="74">
        <f aca="true" t="shared" si="13" ref="I43:I69">G43</f>
        <v>508145</v>
      </c>
      <c r="J43" s="101">
        <v>0</v>
      </c>
      <c r="K43" s="50" t="s">
        <v>57</v>
      </c>
    </row>
    <row r="44" spans="1:11" ht="49.5" customHeight="1">
      <c r="A44" s="45"/>
      <c r="B44" s="31">
        <v>80101</v>
      </c>
      <c r="C44" s="38">
        <v>2590</v>
      </c>
      <c r="D44" s="50" t="s">
        <v>27</v>
      </c>
      <c r="E44" s="74">
        <v>354971</v>
      </c>
      <c r="F44" s="74">
        <v>0</v>
      </c>
      <c r="G44" s="74">
        <f t="shared" si="12"/>
        <v>354971</v>
      </c>
      <c r="H44" s="84">
        <v>0</v>
      </c>
      <c r="I44" s="74">
        <f t="shared" si="13"/>
        <v>354971</v>
      </c>
      <c r="J44" s="80">
        <v>0</v>
      </c>
      <c r="K44" s="50" t="s">
        <v>49</v>
      </c>
    </row>
    <row r="45" spans="1:11" ht="49.5" customHeight="1">
      <c r="A45" s="45"/>
      <c r="B45" s="26">
        <v>80101</v>
      </c>
      <c r="C45" s="59">
        <v>2590</v>
      </c>
      <c r="D45" s="54" t="s">
        <v>27</v>
      </c>
      <c r="E45" s="95">
        <v>453959</v>
      </c>
      <c r="F45" s="95">
        <v>0</v>
      </c>
      <c r="G45" s="74">
        <f t="shared" si="12"/>
        <v>453959</v>
      </c>
      <c r="H45" s="84">
        <v>0</v>
      </c>
      <c r="I45" s="74">
        <f t="shared" si="13"/>
        <v>453959</v>
      </c>
      <c r="J45" s="102">
        <v>0</v>
      </c>
      <c r="K45" s="54" t="s">
        <v>50</v>
      </c>
    </row>
    <row r="46" spans="1:11" ht="68.25" customHeight="1">
      <c r="A46" s="26"/>
      <c r="B46" s="26">
        <v>80101</v>
      </c>
      <c r="C46" s="59">
        <v>2590</v>
      </c>
      <c r="D46" s="54" t="s">
        <v>27</v>
      </c>
      <c r="E46" s="95">
        <v>445450</v>
      </c>
      <c r="F46" s="95">
        <v>0</v>
      </c>
      <c r="G46" s="74">
        <f t="shared" si="12"/>
        <v>445450</v>
      </c>
      <c r="H46" s="97">
        <v>0</v>
      </c>
      <c r="I46" s="74">
        <f t="shared" si="13"/>
        <v>445450</v>
      </c>
      <c r="J46" s="102">
        <v>0</v>
      </c>
      <c r="K46" s="54" t="s">
        <v>40</v>
      </c>
    </row>
    <row r="47" spans="1:11" ht="49.5" customHeight="1">
      <c r="A47" s="45"/>
      <c r="B47" s="26">
        <v>80101</v>
      </c>
      <c r="C47" s="59">
        <v>2830</v>
      </c>
      <c r="D47" s="50" t="s">
        <v>27</v>
      </c>
      <c r="E47" s="74">
        <v>4242.24</v>
      </c>
      <c r="F47" s="103">
        <v>0</v>
      </c>
      <c r="G47" s="74">
        <f>E47+F47</f>
        <v>4242.24</v>
      </c>
      <c r="H47" s="84">
        <v>0</v>
      </c>
      <c r="I47" s="74">
        <f>G47</f>
        <v>4242.24</v>
      </c>
      <c r="J47" s="101">
        <v>0</v>
      </c>
      <c r="K47" s="50" t="s">
        <v>57</v>
      </c>
    </row>
    <row r="48" spans="1:11" ht="49.5" customHeight="1">
      <c r="A48" s="45"/>
      <c r="B48" s="73">
        <v>80101</v>
      </c>
      <c r="C48" s="59">
        <v>2830</v>
      </c>
      <c r="D48" s="50" t="s">
        <v>27</v>
      </c>
      <c r="E48" s="95">
        <v>4702.65</v>
      </c>
      <c r="F48" s="95">
        <v>0</v>
      </c>
      <c r="G48" s="74">
        <f>E48+F48</f>
        <v>4702.65</v>
      </c>
      <c r="H48" s="97">
        <v>0</v>
      </c>
      <c r="I48" s="74">
        <f>G48</f>
        <v>4702.65</v>
      </c>
      <c r="J48" s="102">
        <v>0</v>
      </c>
      <c r="K48" s="54" t="s">
        <v>50</v>
      </c>
    </row>
    <row r="49" spans="1:11" ht="49.5" customHeight="1">
      <c r="A49" s="45"/>
      <c r="B49" s="26">
        <v>80101</v>
      </c>
      <c r="C49" s="59">
        <v>2830</v>
      </c>
      <c r="D49" s="54" t="s">
        <v>27</v>
      </c>
      <c r="E49" s="95">
        <v>2029.55</v>
      </c>
      <c r="F49" s="95">
        <v>0</v>
      </c>
      <c r="G49" s="74">
        <f>E49+F49</f>
        <v>2029.55</v>
      </c>
      <c r="H49" s="97">
        <v>0</v>
      </c>
      <c r="I49" s="74">
        <f>G49</f>
        <v>2029.55</v>
      </c>
      <c r="J49" s="102">
        <v>0</v>
      </c>
      <c r="K49" s="50" t="s">
        <v>49</v>
      </c>
    </row>
    <row r="50" spans="1:11" ht="49.5" customHeight="1">
      <c r="A50" s="45"/>
      <c r="B50" s="26">
        <v>80101</v>
      </c>
      <c r="C50" s="59">
        <v>2830</v>
      </c>
      <c r="D50" s="50" t="s">
        <v>27</v>
      </c>
      <c r="E50" s="95">
        <v>1554.33</v>
      </c>
      <c r="F50" s="95">
        <v>0</v>
      </c>
      <c r="G50" s="74">
        <f>E50+F50</f>
        <v>1554.33</v>
      </c>
      <c r="H50" s="97">
        <v>0</v>
      </c>
      <c r="I50" s="74">
        <f>G50</f>
        <v>1554.33</v>
      </c>
      <c r="J50" s="102">
        <v>0</v>
      </c>
      <c r="K50" s="50" t="s">
        <v>56</v>
      </c>
    </row>
    <row r="51" spans="1:11" ht="64.5" customHeight="1">
      <c r="A51" s="45"/>
      <c r="B51" s="26">
        <v>80101</v>
      </c>
      <c r="C51" s="59">
        <v>2830</v>
      </c>
      <c r="D51" s="54" t="s">
        <v>27</v>
      </c>
      <c r="E51" s="95">
        <v>2311.69</v>
      </c>
      <c r="F51" s="95">
        <v>0</v>
      </c>
      <c r="G51" s="74">
        <f>E51+F51</f>
        <v>2311.69</v>
      </c>
      <c r="H51" s="97">
        <v>0</v>
      </c>
      <c r="I51" s="74">
        <f>G51</f>
        <v>2311.69</v>
      </c>
      <c r="J51" s="102">
        <v>0</v>
      </c>
      <c r="K51" s="54" t="s">
        <v>40</v>
      </c>
    </row>
    <row r="52" spans="1:11" ht="49.5" customHeight="1">
      <c r="A52" s="45"/>
      <c r="B52" s="26">
        <v>80103</v>
      </c>
      <c r="C52" s="59">
        <v>2540</v>
      </c>
      <c r="D52" s="54" t="s">
        <v>28</v>
      </c>
      <c r="E52" s="95">
        <v>18156</v>
      </c>
      <c r="F52" s="96">
        <v>0</v>
      </c>
      <c r="G52" s="74">
        <f t="shared" si="12"/>
        <v>18156</v>
      </c>
      <c r="H52" s="84">
        <v>0</v>
      </c>
      <c r="I52" s="74">
        <f t="shared" si="13"/>
        <v>18156</v>
      </c>
      <c r="J52" s="102">
        <v>0</v>
      </c>
      <c r="K52" s="50" t="s">
        <v>29</v>
      </c>
    </row>
    <row r="53" spans="1:11" ht="49.5" customHeight="1">
      <c r="A53" s="45"/>
      <c r="B53" s="73">
        <v>80103</v>
      </c>
      <c r="C53" s="59">
        <v>2540</v>
      </c>
      <c r="D53" s="54" t="s">
        <v>28</v>
      </c>
      <c r="E53" s="95">
        <v>2000</v>
      </c>
      <c r="F53" s="95">
        <v>-2000</v>
      </c>
      <c r="G53" s="74">
        <f t="shared" si="12"/>
        <v>0</v>
      </c>
      <c r="H53" s="97">
        <v>0</v>
      </c>
      <c r="I53" s="74">
        <f t="shared" si="13"/>
        <v>0</v>
      </c>
      <c r="J53" s="102">
        <v>0</v>
      </c>
      <c r="K53" s="50" t="s">
        <v>84</v>
      </c>
    </row>
    <row r="54" spans="1:11" ht="49.5" customHeight="1">
      <c r="A54" s="45"/>
      <c r="B54" s="26">
        <v>80103</v>
      </c>
      <c r="C54" s="59">
        <v>2590</v>
      </c>
      <c r="D54" s="54" t="s">
        <v>28</v>
      </c>
      <c r="E54" s="95">
        <v>18000</v>
      </c>
      <c r="F54" s="95">
        <v>-18000</v>
      </c>
      <c r="G54" s="95">
        <f t="shared" si="12"/>
        <v>0</v>
      </c>
      <c r="H54" s="97">
        <v>0</v>
      </c>
      <c r="I54" s="95">
        <f t="shared" si="13"/>
        <v>0</v>
      </c>
      <c r="J54" s="102">
        <v>0</v>
      </c>
      <c r="K54" s="54" t="s">
        <v>84</v>
      </c>
    </row>
    <row r="55" spans="1:11" ht="49.5" customHeight="1">
      <c r="A55" s="26"/>
      <c r="B55" s="26">
        <v>80103</v>
      </c>
      <c r="C55" s="59">
        <v>2590</v>
      </c>
      <c r="D55" s="54" t="s">
        <v>28</v>
      </c>
      <c r="E55" s="95">
        <v>61892</v>
      </c>
      <c r="F55" s="95">
        <v>0</v>
      </c>
      <c r="G55" s="74">
        <f t="shared" si="12"/>
        <v>61892</v>
      </c>
      <c r="H55" s="97">
        <v>0</v>
      </c>
      <c r="I55" s="74">
        <f t="shared" si="13"/>
        <v>61892</v>
      </c>
      <c r="J55" s="97">
        <v>0</v>
      </c>
      <c r="K55" s="50" t="s">
        <v>71</v>
      </c>
    </row>
    <row r="56" spans="1:11" ht="64.5" customHeight="1">
      <c r="A56" s="25"/>
      <c r="B56" s="31">
        <v>80103</v>
      </c>
      <c r="C56" s="62">
        <v>2590</v>
      </c>
      <c r="D56" s="50" t="s">
        <v>28</v>
      </c>
      <c r="E56" s="74">
        <v>40751</v>
      </c>
      <c r="F56" s="74">
        <v>0</v>
      </c>
      <c r="G56" s="74">
        <f t="shared" si="12"/>
        <v>40751</v>
      </c>
      <c r="H56" s="84">
        <v>0</v>
      </c>
      <c r="I56" s="74">
        <f t="shared" si="13"/>
        <v>40751</v>
      </c>
      <c r="J56" s="101">
        <v>0</v>
      </c>
      <c r="K56" s="50" t="s">
        <v>45</v>
      </c>
    </row>
    <row r="57" spans="1:11" ht="49.5" customHeight="1">
      <c r="A57" s="45"/>
      <c r="B57" s="26">
        <v>80103</v>
      </c>
      <c r="C57" s="61">
        <v>2590</v>
      </c>
      <c r="D57" s="50" t="s">
        <v>28</v>
      </c>
      <c r="E57" s="74">
        <v>40751</v>
      </c>
      <c r="F57" s="74">
        <v>0</v>
      </c>
      <c r="G57" s="74">
        <f t="shared" si="12"/>
        <v>40751</v>
      </c>
      <c r="H57" s="84">
        <v>0</v>
      </c>
      <c r="I57" s="74">
        <f t="shared" si="13"/>
        <v>40751</v>
      </c>
      <c r="J57" s="104">
        <v>0</v>
      </c>
      <c r="K57" s="50" t="s">
        <v>52</v>
      </c>
    </row>
    <row r="58" spans="1:11" ht="49.5" customHeight="1">
      <c r="A58" s="45"/>
      <c r="B58" s="58">
        <v>80103</v>
      </c>
      <c r="C58" s="62">
        <v>2590</v>
      </c>
      <c r="D58" s="50" t="s">
        <v>28</v>
      </c>
      <c r="E58" s="74">
        <v>81503</v>
      </c>
      <c r="F58" s="74">
        <v>0</v>
      </c>
      <c r="G58" s="74">
        <f t="shared" si="12"/>
        <v>81503</v>
      </c>
      <c r="H58" s="84">
        <v>0</v>
      </c>
      <c r="I58" s="74">
        <f t="shared" si="13"/>
        <v>81503</v>
      </c>
      <c r="J58" s="104">
        <v>0</v>
      </c>
      <c r="K58" s="50" t="s">
        <v>53</v>
      </c>
    </row>
    <row r="59" spans="1:11" ht="33.75" customHeight="1">
      <c r="A59" s="45"/>
      <c r="B59" s="59">
        <v>80104</v>
      </c>
      <c r="C59" s="61">
        <v>2540</v>
      </c>
      <c r="D59" s="53" t="s">
        <v>42</v>
      </c>
      <c r="E59" s="81">
        <v>259880</v>
      </c>
      <c r="F59" s="81">
        <v>0</v>
      </c>
      <c r="G59" s="74">
        <f t="shared" si="12"/>
        <v>259880</v>
      </c>
      <c r="H59" s="105">
        <v>0</v>
      </c>
      <c r="I59" s="74">
        <f t="shared" si="13"/>
        <v>259880</v>
      </c>
      <c r="J59" s="106">
        <v>0</v>
      </c>
      <c r="K59" s="53" t="s">
        <v>54</v>
      </c>
    </row>
    <row r="60" spans="1:11" ht="33.75" customHeight="1">
      <c r="A60" s="45"/>
      <c r="B60" s="59">
        <v>80104</v>
      </c>
      <c r="C60" s="61">
        <v>2540</v>
      </c>
      <c r="D60" s="13" t="s">
        <v>42</v>
      </c>
      <c r="E60" s="107">
        <v>38920</v>
      </c>
      <c r="F60" s="96">
        <v>-38920</v>
      </c>
      <c r="G60" s="74">
        <f t="shared" si="12"/>
        <v>0</v>
      </c>
      <c r="H60" s="108">
        <v>0</v>
      </c>
      <c r="I60" s="74">
        <f t="shared" si="13"/>
        <v>0</v>
      </c>
      <c r="J60" s="109">
        <v>0</v>
      </c>
      <c r="K60" s="13" t="s">
        <v>84</v>
      </c>
    </row>
    <row r="61" spans="1:11" ht="33.75" customHeight="1">
      <c r="A61" s="45"/>
      <c r="B61" s="60">
        <v>80106</v>
      </c>
      <c r="C61" s="61">
        <v>2540</v>
      </c>
      <c r="D61" s="13" t="s">
        <v>68</v>
      </c>
      <c r="E61" s="107">
        <v>6000</v>
      </c>
      <c r="F61" s="107">
        <v>-6000</v>
      </c>
      <c r="G61" s="74">
        <f t="shared" si="12"/>
        <v>0</v>
      </c>
      <c r="H61" s="108">
        <v>0</v>
      </c>
      <c r="I61" s="74">
        <f t="shared" si="13"/>
        <v>0</v>
      </c>
      <c r="J61" s="109">
        <v>0</v>
      </c>
      <c r="K61" s="13" t="s">
        <v>84</v>
      </c>
    </row>
    <row r="62" spans="1:11" ht="64.5" customHeight="1">
      <c r="A62" s="45"/>
      <c r="B62" s="26">
        <v>80106</v>
      </c>
      <c r="C62" s="61">
        <v>2540</v>
      </c>
      <c r="D62" s="54" t="s">
        <v>68</v>
      </c>
      <c r="E62" s="95">
        <v>34118</v>
      </c>
      <c r="F62" s="95">
        <v>0</v>
      </c>
      <c r="G62" s="95">
        <f t="shared" si="12"/>
        <v>34118</v>
      </c>
      <c r="H62" s="97">
        <v>0</v>
      </c>
      <c r="I62" s="95">
        <f t="shared" si="13"/>
        <v>34118</v>
      </c>
      <c r="J62" s="110">
        <v>0</v>
      </c>
      <c r="K62" s="54" t="s">
        <v>43</v>
      </c>
    </row>
    <row r="63" spans="1:11" ht="64.5" customHeight="1">
      <c r="A63" s="45"/>
      <c r="B63" s="31">
        <v>80106</v>
      </c>
      <c r="C63" s="62">
        <v>2540</v>
      </c>
      <c r="D63" s="54" t="s">
        <v>68</v>
      </c>
      <c r="E63" s="74">
        <v>31985</v>
      </c>
      <c r="F63" s="74">
        <v>0</v>
      </c>
      <c r="G63" s="74">
        <f t="shared" si="12"/>
        <v>31985</v>
      </c>
      <c r="H63" s="84">
        <v>0</v>
      </c>
      <c r="I63" s="74">
        <f t="shared" si="13"/>
        <v>31985</v>
      </c>
      <c r="J63" s="104">
        <v>0</v>
      </c>
      <c r="K63" s="50" t="s">
        <v>94</v>
      </c>
    </row>
    <row r="64" spans="1:11" ht="64.5" customHeight="1">
      <c r="A64" s="45"/>
      <c r="B64" s="26">
        <v>80106</v>
      </c>
      <c r="C64" s="61">
        <v>2540</v>
      </c>
      <c r="D64" s="54" t="s">
        <v>68</v>
      </c>
      <c r="E64" s="95">
        <v>31985</v>
      </c>
      <c r="F64" s="95">
        <v>0</v>
      </c>
      <c r="G64" s="74">
        <f t="shared" si="12"/>
        <v>31985</v>
      </c>
      <c r="H64" s="84">
        <v>0</v>
      </c>
      <c r="I64" s="74">
        <f t="shared" si="13"/>
        <v>31985</v>
      </c>
      <c r="J64" s="110">
        <v>0</v>
      </c>
      <c r="K64" s="54" t="s">
        <v>44</v>
      </c>
    </row>
    <row r="65" spans="1:11" ht="33.75" customHeight="1">
      <c r="A65" s="26"/>
      <c r="B65" s="59">
        <v>80110</v>
      </c>
      <c r="C65" s="60">
        <v>2540</v>
      </c>
      <c r="D65" s="13" t="s">
        <v>51</v>
      </c>
      <c r="E65" s="107">
        <v>38046</v>
      </c>
      <c r="F65" s="111">
        <v>0</v>
      </c>
      <c r="G65" s="74">
        <f t="shared" si="12"/>
        <v>38046</v>
      </c>
      <c r="H65" s="83">
        <v>0</v>
      </c>
      <c r="I65" s="74">
        <f t="shared" si="13"/>
        <v>38046</v>
      </c>
      <c r="J65" s="112">
        <v>0</v>
      </c>
      <c r="K65" s="13" t="s">
        <v>72</v>
      </c>
    </row>
    <row r="66" spans="1:11" ht="39.75" customHeight="1">
      <c r="A66" s="25"/>
      <c r="B66" s="62">
        <v>80110</v>
      </c>
      <c r="C66" s="62">
        <v>2830</v>
      </c>
      <c r="D66" s="53" t="s">
        <v>97</v>
      </c>
      <c r="E66" s="81">
        <v>792.06</v>
      </c>
      <c r="F66" s="82">
        <v>0</v>
      </c>
      <c r="G66" s="74">
        <f t="shared" si="12"/>
        <v>792.06</v>
      </c>
      <c r="H66" s="83">
        <v>0</v>
      </c>
      <c r="I66" s="74">
        <f t="shared" si="13"/>
        <v>792.06</v>
      </c>
      <c r="J66" s="113">
        <v>0</v>
      </c>
      <c r="K66" s="53" t="s">
        <v>72</v>
      </c>
    </row>
    <row r="67" spans="1:11" ht="182.25" customHeight="1">
      <c r="A67" s="45"/>
      <c r="B67" s="59">
        <v>80149</v>
      </c>
      <c r="C67" s="60">
        <v>2590</v>
      </c>
      <c r="D67" s="13" t="s">
        <v>82</v>
      </c>
      <c r="E67" s="107">
        <v>74784</v>
      </c>
      <c r="F67" s="114">
        <v>0</v>
      </c>
      <c r="G67" s="74">
        <f t="shared" si="12"/>
        <v>74784</v>
      </c>
      <c r="H67" s="83">
        <v>0</v>
      </c>
      <c r="I67" s="74">
        <f t="shared" si="13"/>
        <v>74784</v>
      </c>
      <c r="J67" s="112">
        <v>0</v>
      </c>
      <c r="K67" s="54" t="s">
        <v>71</v>
      </c>
    </row>
    <row r="68" spans="1:11" ht="229.5" customHeight="1">
      <c r="A68" s="26"/>
      <c r="B68" s="59">
        <v>80150</v>
      </c>
      <c r="C68" s="61">
        <v>2590</v>
      </c>
      <c r="D68" s="13" t="s">
        <v>83</v>
      </c>
      <c r="E68" s="107">
        <v>207351</v>
      </c>
      <c r="F68" s="111">
        <v>3795</v>
      </c>
      <c r="G68" s="74">
        <f t="shared" si="12"/>
        <v>211146</v>
      </c>
      <c r="H68" s="83">
        <v>0</v>
      </c>
      <c r="I68" s="74">
        <f t="shared" si="13"/>
        <v>211146</v>
      </c>
      <c r="J68" s="112">
        <v>0</v>
      </c>
      <c r="K68" s="50" t="s">
        <v>57</v>
      </c>
    </row>
    <row r="69" spans="1:11" ht="220.5" customHeight="1">
      <c r="A69" s="26"/>
      <c r="B69" s="59">
        <v>80150</v>
      </c>
      <c r="C69" s="61">
        <v>2590</v>
      </c>
      <c r="D69" s="13" t="s">
        <v>83</v>
      </c>
      <c r="E69" s="107">
        <v>13743</v>
      </c>
      <c r="F69" s="111">
        <v>2999</v>
      </c>
      <c r="G69" s="95">
        <f t="shared" si="12"/>
        <v>16742</v>
      </c>
      <c r="H69" s="115">
        <v>0</v>
      </c>
      <c r="I69" s="95">
        <f t="shared" si="13"/>
        <v>16742</v>
      </c>
      <c r="J69" s="112">
        <v>0</v>
      </c>
      <c r="K69" s="54" t="s">
        <v>93</v>
      </c>
    </row>
    <row r="70" spans="1:11" s="40" customFormat="1" ht="30.75" customHeight="1">
      <c r="A70" s="28">
        <v>851</v>
      </c>
      <c r="B70" s="28"/>
      <c r="C70" s="63"/>
      <c r="D70" s="9" t="s">
        <v>17</v>
      </c>
      <c r="E70" s="93">
        <f aca="true" t="shared" si="14" ref="E70:J70">E71+E73+E74+E72</f>
        <v>78000</v>
      </c>
      <c r="F70" s="93">
        <f t="shared" si="14"/>
        <v>0</v>
      </c>
      <c r="G70" s="93">
        <f t="shared" si="14"/>
        <v>78000</v>
      </c>
      <c r="H70" s="94">
        <f t="shared" si="14"/>
        <v>0</v>
      </c>
      <c r="I70" s="93">
        <f t="shared" si="14"/>
        <v>0</v>
      </c>
      <c r="J70" s="94">
        <f t="shared" si="14"/>
        <v>78000</v>
      </c>
      <c r="K70" s="9"/>
    </row>
    <row r="71" spans="1:11" ht="54" customHeight="1">
      <c r="A71" s="25"/>
      <c r="B71" s="31">
        <v>85149</v>
      </c>
      <c r="C71" s="31">
        <v>2820</v>
      </c>
      <c r="D71" s="32" t="s">
        <v>31</v>
      </c>
      <c r="E71" s="74">
        <v>14000</v>
      </c>
      <c r="F71" s="79">
        <v>0</v>
      </c>
      <c r="G71" s="79">
        <f>E71+F71</f>
        <v>14000</v>
      </c>
      <c r="H71" s="80">
        <v>0</v>
      </c>
      <c r="I71" s="100">
        <v>0</v>
      </c>
      <c r="J71" s="84">
        <f>G71</f>
        <v>14000</v>
      </c>
      <c r="K71" s="44" t="s">
        <v>58</v>
      </c>
    </row>
    <row r="72" spans="1:11" ht="69" customHeight="1">
      <c r="A72" s="45"/>
      <c r="B72" s="26">
        <v>85149</v>
      </c>
      <c r="C72" s="64">
        <v>2820</v>
      </c>
      <c r="D72" s="19" t="s">
        <v>31</v>
      </c>
      <c r="E72" s="95">
        <v>40500</v>
      </c>
      <c r="F72" s="95">
        <v>0</v>
      </c>
      <c r="G72" s="79">
        <f>E72+F72</f>
        <v>40500</v>
      </c>
      <c r="H72" s="97">
        <v>0</v>
      </c>
      <c r="I72" s="95">
        <v>0</v>
      </c>
      <c r="J72" s="84">
        <f>G72</f>
        <v>40500</v>
      </c>
      <c r="K72" s="50" t="s">
        <v>67</v>
      </c>
    </row>
    <row r="73" spans="1:11" ht="84.75" customHeight="1">
      <c r="A73" s="45"/>
      <c r="B73" s="31">
        <v>85154</v>
      </c>
      <c r="C73" s="31">
        <v>2820</v>
      </c>
      <c r="D73" s="54" t="s">
        <v>18</v>
      </c>
      <c r="E73" s="74">
        <v>7000</v>
      </c>
      <c r="F73" s="74">
        <v>0</v>
      </c>
      <c r="G73" s="79">
        <f>E73+F73</f>
        <v>7000</v>
      </c>
      <c r="H73" s="84">
        <v>0</v>
      </c>
      <c r="I73" s="74">
        <v>0</v>
      </c>
      <c r="J73" s="84">
        <f>G73</f>
        <v>7000</v>
      </c>
      <c r="K73" s="50" t="s">
        <v>69</v>
      </c>
    </row>
    <row r="74" spans="1:11" ht="46.5" customHeight="1">
      <c r="A74" s="26"/>
      <c r="B74" s="26">
        <v>85154</v>
      </c>
      <c r="C74" s="26">
        <v>2820</v>
      </c>
      <c r="D74" s="54" t="s">
        <v>18</v>
      </c>
      <c r="E74" s="95">
        <v>16500</v>
      </c>
      <c r="F74" s="95">
        <v>0</v>
      </c>
      <c r="G74" s="79">
        <f>E74+F74</f>
        <v>16500</v>
      </c>
      <c r="H74" s="97">
        <v>0</v>
      </c>
      <c r="I74" s="95">
        <v>0</v>
      </c>
      <c r="J74" s="84">
        <f>G74</f>
        <v>16500</v>
      </c>
      <c r="K74" s="54" t="s">
        <v>70</v>
      </c>
    </row>
    <row r="75" spans="1:11" s="40" customFormat="1" ht="19.5" customHeight="1">
      <c r="A75" s="28">
        <v>852</v>
      </c>
      <c r="B75" s="28"/>
      <c r="C75" s="29"/>
      <c r="D75" s="9" t="s">
        <v>32</v>
      </c>
      <c r="E75" s="93">
        <f aca="true" t="shared" si="15" ref="E75:J75">E76+E77</f>
        <v>23000</v>
      </c>
      <c r="F75" s="93">
        <f t="shared" si="15"/>
        <v>-8000</v>
      </c>
      <c r="G75" s="93">
        <f t="shared" si="15"/>
        <v>15000</v>
      </c>
      <c r="H75" s="94">
        <f t="shared" si="15"/>
        <v>0</v>
      </c>
      <c r="I75" s="93">
        <f t="shared" si="15"/>
        <v>0</v>
      </c>
      <c r="J75" s="94">
        <f t="shared" si="15"/>
        <v>15000</v>
      </c>
      <c r="K75" s="9"/>
    </row>
    <row r="76" spans="1:11" s="40" customFormat="1" ht="82.5" customHeight="1">
      <c r="A76" s="65"/>
      <c r="B76" s="38">
        <v>85295</v>
      </c>
      <c r="C76" s="66">
        <v>2820</v>
      </c>
      <c r="D76" s="53" t="s">
        <v>16</v>
      </c>
      <c r="E76" s="81">
        <v>8000</v>
      </c>
      <c r="F76" s="116">
        <v>-8000</v>
      </c>
      <c r="G76" s="81">
        <f>E76+F76</f>
        <v>0</v>
      </c>
      <c r="H76" s="105">
        <v>0</v>
      </c>
      <c r="I76" s="81">
        <v>0</v>
      </c>
      <c r="J76" s="106">
        <f>G76</f>
        <v>0</v>
      </c>
      <c r="K76" s="67" t="s">
        <v>78</v>
      </c>
    </row>
    <row r="77" spans="1:11" ht="33.75" customHeight="1">
      <c r="A77" s="45"/>
      <c r="B77" s="45">
        <v>85295</v>
      </c>
      <c r="C77" s="45">
        <v>2820</v>
      </c>
      <c r="D77" s="50" t="s">
        <v>16</v>
      </c>
      <c r="E77" s="85">
        <v>15000</v>
      </c>
      <c r="F77" s="85">
        <v>0</v>
      </c>
      <c r="G77" s="107">
        <f>E77+F77</f>
        <v>15000</v>
      </c>
      <c r="H77" s="88">
        <v>0</v>
      </c>
      <c r="I77" s="85">
        <v>0</v>
      </c>
      <c r="J77" s="109">
        <f>G77</f>
        <v>15000</v>
      </c>
      <c r="K77" s="32" t="s">
        <v>85</v>
      </c>
    </row>
    <row r="78" spans="1:11" s="40" customFormat="1" ht="33.75" customHeight="1">
      <c r="A78" s="28">
        <v>900</v>
      </c>
      <c r="B78" s="28"/>
      <c r="C78" s="28"/>
      <c r="D78" s="49" t="s">
        <v>89</v>
      </c>
      <c r="E78" s="93">
        <f aca="true" t="shared" si="16" ref="E78:J78">E79</f>
        <v>5000</v>
      </c>
      <c r="F78" s="93">
        <f t="shared" si="16"/>
        <v>0</v>
      </c>
      <c r="G78" s="93">
        <f t="shared" si="16"/>
        <v>5000</v>
      </c>
      <c r="H78" s="94">
        <f t="shared" si="16"/>
        <v>0</v>
      </c>
      <c r="I78" s="93">
        <f t="shared" si="16"/>
        <v>0</v>
      </c>
      <c r="J78" s="94">
        <f t="shared" si="16"/>
        <v>5000</v>
      </c>
      <c r="K78" s="49"/>
    </row>
    <row r="79" spans="1:11" ht="33.75" customHeight="1">
      <c r="A79" s="45"/>
      <c r="B79" s="45">
        <v>90004</v>
      </c>
      <c r="C79" s="45">
        <v>2810</v>
      </c>
      <c r="D79" s="50" t="s">
        <v>90</v>
      </c>
      <c r="E79" s="85">
        <v>5000</v>
      </c>
      <c r="F79" s="85">
        <v>0</v>
      </c>
      <c r="G79" s="107">
        <f>E79+F79</f>
        <v>5000</v>
      </c>
      <c r="H79" s="88">
        <v>0</v>
      </c>
      <c r="I79" s="85">
        <v>0</v>
      </c>
      <c r="J79" s="109">
        <f>G79</f>
        <v>5000</v>
      </c>
      <c r="K79" s="32" t="s">
        <v>91</v>
      </c>
    </row>
    <row r="80" spans="1:11" s="40" customFormat="1" ht="49.5" customHeight="1">
      <c r="A80" s="28">
        <v>921</v>
      </c>
      <c r="B80" s="28"/>
      <c r="C80" s="28"/>
      <c r="D80" s="49" t="s">
        <v>19</v>
      </c>
      <c r="E80" s="93">
        <f aca="true" t="shared" si="17" ref="E80:J80">E81+E82</f>
        <v>303000</v>
      </c>
      <c r="F80" s="93">
        <f t="shared" si="17"/>
        <v>-5000</v>
      </c>
      <c r="G80" s="93">
        <f t="shared" si="17"/>
        <v>298000</v>
      </c>
      <c r="H80" s="94">
        <f t="shared" si="17"/>
        <v>0</v>
      </c>
      <c r="I80" s="93">
        <f t="shared" si="17"/>
        <v>0</v>
      </c>
      <c r="J80" s="94">
        <f t="shared" si="17"/>
        <v>298000</v>
      </c>
      <c r="K80" s="49"/>
    </row>
    <row r="81" spans="1:11" ht="49.5" customHeight="1">
      <c r="A81" s="25"/>
      <c r="B81" s="31">
        <v>92120</v>
      </c>
      <c r="C81" s="31">
        <v>2720</v>
      </c>
      <c r="D81" s="50" t="s">
        <v>46</v>
      </c>
      <c r="E81" s="74">
        <v>300000</v>
      </c>
      <c r="F81" s="74">
        <v>-5000</v>
      </c>
      <c r="G81" s="74">
        <f>E81+F81</f>
        <v>295000</v>
      </c>
      <c r="H81" s="84">
        <v>0</v>
      </c>
      <c r="I81" s="74">
        <v>0</v>
      </c>
      <c r="J81" s="104">
        <f>G81</f>
        <v>295000</v>
      </c>
      <c r="K81" s="50" t="s">
        <v>59</v>
      </c>
    </row>
    <row r="82" spans="1:11" ht="33.75" customHeight="1">
      <c r="A82" s="26"/>
      <c r="B82" s="31">
        <v>92116</v>
      </c>
      <c r="C82" s="31">
        <v>2820</v>
      </c>
      <c r="D82" s="50" t="s">
        <v>22</v>
      </c>
      <c r="E82" s="74">
        <v>3000</v>
      </c>
      <c r="F82" s="74">
        <v>0</v>
      </c>
      <c r="G82" s="74">
        <f>E82+F82</f>
        <v>3000</v>
      </c>
      <c r="H82" s="84">
        <v>0</v>
      </c>
      <c r="I82" s="74">
        <v>0</v>
      </c>
      <c r="J82" s="104">
        <f>G82</f>
        <v>3000</v>
      </c>
      <c r="K82" s="50" t="s">
        <v>92</v>
      </c>
    </row>
    <row r="83" spans="1:11" s="40" customFormat="1" ht="19.5" customHeight="1">
      <c r="A83" s="28">
        <v>926</v>
      </c>
      <c r="B83" s="28"/>
      <c r="C83" s="28"/>
      <c r="D83" s="49" t="s">
        <v>33</v>
      </c>
      <c r="E83" s="93">
        <f aca="true" t="shared" si="18" ref="E83:J83">E85+E84</f>
        <v>226500</v>
      </c>
      <c r="F83" s="93">
        <f t="shared" si="18"/>
        <v>0</v>
      </c>
      <c r="G83" s="93">
        <f t="shared" si="18"/>
        <v>226500</v>
      </c>
      <c r="H83" s="94">
        <f t="shared" si="18"/>
        <v>0</v>
      </c>
      <c r="I83" s="93">
        <f t="shared" si="18"/>
        <v>0</v>
      </c>
      <c r="J83" s="94">
        <f t="shared" si="18"/>
        <v>226500</v>
      </c>
      <c r="K83" s="49"/>
    </row>
    <row r="84" spans="1:11" s="40" customFormat="1" ht="48.75" customHeight="1">
      <c r="A84" s="52"/>
      <c r="B84" s="38">
        <v>92605</v>
      </c>
      <c r="C84" s="38">
        <v>2810</v>
      </c>
      <c r="D84" s="50" t="s">
        <v>34</v>
      </c>
      <c r="E84" s="81">
        <v>13000</v>
      </c>
      <c r="F84" s="81">
        <v>0</v>
      </c>
      <c r="G84" s="81">
        <f>E84+F84</f>
        <v>13000</v>
      </c>
      <c r="H84" s="105">
        <v>0</v>
      </c>
      <c r="I84" s="81">
        <v>0</v>
      </c>
      <c r="J84" s="105">
        <f>G84</f>
        <v>13000</v>
      </c>
      <c r="K84" s="54" t="s">
        <v>60</v>
      </c>
    </row>
    <row r="85" spans="1:11" ht="45.75" customHeight="1">
      <c r="A85" s="26"/>
      <c r="B85" s="31">
        <v>92605</v>
      </c>
      <c r="C85" s="31">
        <v>2820</v>
      </c>
      <c r="D85" s="50" t="s">
        <v>34</v>
      </c>
      <c r="E85" s="74">
        <v>213500</v>
      </c>
      <c r="F85" s="74">
        <v>0</v>
      </c>
      <c r="G85" s="74">
        <f>E85+F85</f>
        <v>213500</v>
      </c>
      <c r="H85" s="84">
        <v>0</v>
      </c>
      <c r="I85" s="74">
        <v>0</v>
      </c>
      <c r="J85" s="105">
        <f>G85</f>
        <v>213500</v>
      </c>
      <c r="K85" s="54" t="s">
        <v>60</v>
      </c>
    </row>
    <row r="86" spans="1:11" s="40" customFormat="1" ht="15">
      <c r="A86" s="146" t="s">
        <v>15</v>
      </c>
      <c r="B86" s="147"/>
      <c r="C86" s="148"/>
      <c r="D86" s="68"/>
      <c r="E86" s="89">
        <f aca="true" t="shared" si="19" ref="E86:J86">E35+E38+E40+E70+E75+E80+E83+$A78:$IV78</f>
        <v>3740375.52</v>
      </c>
      <c r="F86" s="89">
        <f t="shared" si="19"/>
        <v>-83615</v>
      </c>
      <c r="G86" s="89">
        <f t="shared" si="19"/>
        <v>3656760.52</v>
      </c>
      <c r="H86" s="90">
        <f t="shared" si="19"/>
        <v>0</v>
      </c>
      <c r="I86" s="89">
        <f t="shared" si="19"/>
        <v>3028260.52</v>
      </c>
      <c r="J86" s="90">
        <f t="shared" si="19"/>
        <v>628500</v>
      </c>
      <c r="K86" s="10"/>
    </row>
    <row r="87" spans="1:11" ht="15" customHeight="1">
      <c r="A87" s="141" t="s">
        <v>48</v>
      </c>
      <c r="B87" s="142"/>
      <c r="C87" s="142"/>
      <c r="D87" s="143"/>
      <c r="E87" s="117">
        <f aca="true" t="shared" si="20" ref="E87:J87">E86</f>
        <v>3740375.52</v>
      </c>
      <c r="F87" s="117">
        <f>F86</f>
        <v>-83615</v>
      </c>
      <c r="G87" s="117">
        <f>G86</f>
        <v>3656760.52</v>
      </c>
      <c r="H87" s="118">
        <f t="shared" si="20"/>
        <v>0</v>
      </c>
      <c r="I87" s="117">
        <f t="shared" si="20"/>
        <v>3028260.52</v>
      </c>
      <c r="J87" s="118">
        <f t="shared" si="20"/>
        <v>628500</v>
      </c>
      <c r="K87" s="11"/>
    </row>
    <row r="88" spans="1:11" ht="23.25" customHeight="1">
      <c r="A88" s="154" t="s">
        <v>39</v>
      </c>
      <c r="B88" s="155"/>
      <c r="C88" s="155"/>
      <c r="D88" s="156"/>
      <c r="E88" s="119">
        <f aca="true" t="shared" si="21" ref="E88:J88">E32+E87</f>
        <v>6548156.52</v>
      </c>
      <c r="F88" s="119">
        <f t="shared" si="21"/>
        <v>-35795</v>
      </c>
      <c r="G88" s="119">
        <f t="shared" si="21"/>
        <v>6512361.52</v>
      </c>
      <c r="H88" s="12">
        <f t="shared" si="21"/>
        <v>429330</v>
      </c>
      <c r="I88" s="119">
        <f t="shared" si="21"/>
        <v>5412914.52</v>
      </c>
      <c r="J88" s="12">
        <f t="shared" si="21"/>
        <v>670117</v>
      </c>
      <c r="K88" s="12"/>
    </row>
  </sheetData>
  <sheetProtection password="C778" sheet="1" objects="1" selectLockedCells="1" selectUnlockedCells="1"/>
  <mergeCells count="25">
    <mergeCell ref="A88:D88"/>
    <mergeCell ref="H7:J7"/>
    <mergeCell ref="K7:K8"/>
    <mergeCell ref="A13:C13"/>
    <mergeCell ref="A34:K34"/>
    <mergeCell ref="A86:C86"/>
    <mergeCell ref="A14:K14"/>
    <mergeCell ref="F7:F8"/>
    <mergeCell ref="G7:G8"/>
    <mergeCell ref="A87:D87"/>
    <mergeCell ref="I1:K1"/>
    <mergeCell ref="D7:D8"/>
    <mergeCell ref="I2:K2"/>
    <mergeCell ref="A7:A8"/>
    <mergeCell ref="B7:B8"/>
    <mergeCell ref="C7:C8"/>
    <mergeCell ref="A10:K10"/>
    <mergeCell ref="A33:K33"/>
    <mergeCell ref="E7:E8"/>
    <mergeCell ref="A5:K5"/>
    <mergeCell ref="A21:K21"/>
    <mergeCell ref="A32:D32"/>
    <mergeCell ref="A9:K9"/>
    <mergeCell ref="A31:C31"/>
    <mergeCell ref="A20:C20"/>
  </mergeCells>
  <printOptions/>
  <pageMargins left="0.16" right="0.16" top="0.35433070866141736" bottom="0.35433070866141736" header="0.2362204724409449" footer="0.1574803149606299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Agata.Slowik</cp:lastModifiedBy>
  <cp:lastPrinted>2015-12-04T09:41:53Z</cp:lastPrinted>
  <dcterms:created xsi:type="dcterms:W3CDTF">2009-12-15T09:20:58Z</dcterms:created>
  <dcterms:modified xsi:type="dcterms:W3CDTF">2015-12-08T07:02:39Z</dcterms:modified>
  <cp:category/>
  <cp:version/>
  <cp:contentType/>
  <cp:contentStatus/>
</cp:coreProperties>
</file>